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use\PycharmProjects\consommationFonciere\input\"/>
    </mc:Choice>
  </mc:AlternateContent>
  <xr:revisionPtr revIDLastSave="0" documentId="13_ncr:1_{FCF73167-0129-4C5D-A65C-BC9B908E42E7}" xr6:coauthVersionLast="46" xr6:coauthVersionMax="46" xr10:uidLastSave="{00000000-0000-0000-0000-000000000000}"/>
  <bookViews>
    <workbookView xWindow="-120" yWindow="-120" windowWidth="29040" windowHeight="15990" activeTab="5" xr2:uid="{A4BCA45A-5D26-4ED4-AC7E-11DA55313B22}"/>
  </bookViews>
  <sheets>
    <sheet name="Collect" sheetId="1" r:id="rId1"/>
    <sheet name="Calculs" sheetId="6" r:id="rId2"/>
    <sheet name="Diagnostic" sheetId="2" r:id="rId3"/>
    <sheet name="MetaDossierINSEE" sheetId="4" r:id="rId4"/>
    <sheet name="CSV" sheetId="5" r:id="rId5"/>
    <sheet name="Calculette" sheetId="9" r:id="rId6"/>
    <sheet name="Fonctions" sheetId="10" r:id="rId7"/>
  </sheets>
  <definedNames>
    <definedName name="_xlnm._FilterDatabase" localSheetId="3" hidden="1">MetaDossierINSEE!$A$1:$A$1891</definedName>
    <definedName name="ExternalData_1" localSheetId="3" hidden="1">MetaDossierINSEE!$B$1:$E$1891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" i="9" l="1"/>
  <c r="G73" i="9"/>
  <c r="J84" i="9"/>
  <c r="J83" i="9"/>
  <c r="J50" i="9" l="1"/>
  <c r="F51" i="9"/>
  <c r="D51" i="9"/>
  <c r="S22" i="9"/>
  <c r="Q22" i="9"/>
  <c r="O22" i="9"/>
  <c r="G22" i="9"/>
  <c r="E22" i="9"/>
  <c r="D22" i="9"/>
  <c r="F22" i="9"/>
  <c r="H22" i="9"/>
  <c r="T22" i="9"/>
  <c r="R22" i="9"/>
  <c r="P22" i="9"/>
  <c r="N22" i="9"/>
  <c r="D48" i="9"/>
  <c r="P43" i="9"/>
  <c r="P44" i="9" s="1"/>
  <c r="P46" i="9" s="1"/>
  <c r="Q38" i="9"/>
  <c r="S38" i="9" s="1"/>
  <c r="F48" i="9"/>
  <c r="G42" i="9"/>
  <c r="H42" i="9" s="1"/>
  <c r="F46" i="9"/>
  <c r="D46" i="9"/>
  <c r="G46" i="9" s="1"/>
  <c r="I20" i="10"/>
  <c r="I21" i="10"/>
  <c r="I18" i="10"/>
  <c r="N4" i="9"/>
  <c r="I19" i="10" s="1"/>
  <c r="H34" i="9"/>
  <c r="F34" i="9"/>
  <c r="D34" i="9"/>
  <c r="K51" i="9" l="1"/>
  <c r="E34" i="9"/>
  <c r="D52" i="9" s="1"/>
  <c r="G34" i="9"/>
  <c r="H51" i="9"/>
  <c r="G35" i="9"/>
  <c r="F52" i="9"/>
  <c r="E35" i="9"/>
  <c r="F53" i="9"/>
  <c r="G44" i="9"/>
  <c r="H52" i="9" l="1"/>
  <c r="H53" i="9" s="1"/>
  <c r="D53" i="9"/>
  <c r="H44" i="9"/>
  <c r="J51" i="9" s="1"/>
  <c r="G48" i="9"/>
  <c r="H48" i="9" l="1"/>
  <c r="H46" i="9"/>
  <c r="H23" i="10" l="1"/>
  <c r="F24" i="10" s="1"/>
  <c r="H24" i="10" s="1"/>
  <c r="F25" i="10" s="1"/>
  <c r="H25" i="10" s="1"/>
  <c r="F23" i="10"/>
  <c r="D32" i="9"/>
  <c r="J26" i="9"/>
  <c r="J24" i="9"/>
  <c r="J16" i="9"/>
  <c r="J13" i="9"/>
  <c r="J10" i="9"/>
  <c r="J8" i="9"/>
  <c r="D18" i="9"/>
  <c r="D19" i="9" s="1"/>
  <c r="F18" i="9"/>
  <c r="F19" i="9" s="1"/>
  <c r="H18" i="9"/>
  <c r="J18" i="9" s="1"/>
  <c r="G16" i="9"/>
  <c r="G13" i="9"/>
  <c r="G18" i="9" s="1"/>
  <c r="G10" i="9"/>
  <c r="G8" i="9"/>
  <c r="E16" i="9"/>
  <c r="E13" i="9"/>
  <c r="E10" i="9"/>
  <c r="E8" i="9"/>
  <c r="F32" i="9"/>
  <c r="G12" i="10" s="1"/>
  <c r="E26" i="9"/>
  <c r="G26" i="9"/>
  <c r="G24" i="9"/>
  <c r="E24" i="9"/>
  <c r="H19" i="10"/>
  <c r="F20" i="10" s="1"/>
  <c r="H20" i="10" s="1"/>
  <c r="F21" i="10" s="1"/>
  <c r="H21" i="10" s="1"/>
  <c r="F19" i="10"/>
  <c r="E17" i="10"/>
  <c r="G18" i="10"/>
  <c r="I10" i="10"/>
  <c r="H10" i="10"/>
  <c r="G10" i="10"/>
  <c r="F10" i="10"/>
  <c r="I9" i="10"/>
  <c r="H9" i="10"/>
  <c r="G9" i="10"/>
  <c r="F9" i="10"/>
  <c r="E8" i="10"/>
  <c r="H32" i="9"/>
  <c r="J32" i="9" s="1"/>
  <c r="G11" i="10"/>
  <c r="H28" i="9"/>
  <c r="F28" i="9"/>
  <c r="E28" i="9" s="1"/>
  <c r="E36" i="9" s="1"/>
  <c r="D28" i="9"/>
  <c r="D30" i="9" s="1"/>
  <c r="G20" i="2"/>
  <c r="F20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E18" i="9" l="1"/>
  <c r="G28" i="9"/>
  <c r="G36" i="9" s="1"/>
  <c r="D11" i="9"/>
  <c r="D17" i="9"/>
  <c r="D14" i="9"/>
  <c r="H19" i="9"/>
  <c r="E32" i="9"/>
  <c r="G32" i="9"/>
  <c r="H30" i="9"/>
  <c r="N30" i="9" s="1"/>
  <c r="P30" i="9" s="1"/>
  <c r="R30" i="9" s="1"/>
  <c r="T30" i="9" s="1"/>
  <c r="G22" i="10"/>
  <c r="F30" i="9"/>
  <c r="J28" i="9"/>
  <c r="F11" i="9"/>
  <c r="F17" i="9"/>
  <c r="F14" i="9"/>
  <c r="I11" i="10"/>
  <c r="E11" i="10" s="1"/>
  <c r="D3" i="9" s="1"/>
  <c r="E19" i="9"/>
  <c r="I12" i="10"/>
  <c r="E12" i="10" s="1"/>
  <c r="F3" i="9" s="1"/>
  <c r="H3" i="9" s="1"/>
  <c r="I22" i="10" s="1"/>
  <c r="E10" i="10"/>
  <c r="E9" i="10"/>
  <c r="D4" i="9" s="1"/>
  <c r="H11" i="9" l="1"/>
  <c r="H17" i="9"/>
  <c r="N17" i="9" s="1"/>
  <c r="P17" i="9" s="1"/>
  <c r="H14" i="9"/>
  <c r="N14" i="9" s="1"/>
  <c r="J19" i="9"/>
  <c r="N3" i="9"/>
  <c r="I23" i="10" s="1"/>
  <c r="E22" i="10"/>
  <c r="F4" i="9"/>
  <c r="N11" i="9" l="1"/>
  <c r="P14" i="9"/>
  <c r="O17" i="9"/>
  <c r="R17" i="9"/>
  <c r="N32" i="9"/>
  <c r="G23" i="10"/>
  <c r="E18" i="10"/>
  <c r="N8" i="9" s="1"/>
  <c r="P3" i="9"/>
  <c r="I24" i="10" s="1"/>
  <c r="G19" i="9"/>
  <c r="N28" i="9" l="1"/>
  <c r="L28" i="9" s="1"/>
  <c r="L8" i="9"/>
  <c r="Q17" i="9"/>
  <c r="T17" i="9"/>
  <c r="O14" i="9"/>
  <c r="R14" i="9"/>
  <c r="P11" i="9"/>
  <c r="O11" i="9" s="1"/>
  <c r="R3" i="9"/>
  <c r="I25" i="10" s="1"/>
  <c r="E23" i="10"/>
  <c r="G19" i="10"/>
  <c r="E19" i="10" s="1"/>
  <c r="P8" i="9" s="1"/>
  <c r="P28" i="9" s="1"/>
  <c r="N24" i="9" l="1"/>
  <c r="O28" i="9"/>
  <c r="O36" i="9" s="1"/>
  <c r="S17" i="9"/>
  <c r="T14" i="9"/>
  <c r="S14" i="9" s="1"/>
  <c r="Q14" i="9"/>
  <c r="R11" i="9"/>
  <c r="Q11" i="9" s="1"/>
  <c r="G24" i="10"/>
  <c r="E24" i="10" s="1"/>
  <c r="P32" i="9"/>
  <c r="G20" i="10"/>
  <c r="E20" i="10" s="1"/>
  <c r="O8" i="9"/>
  <c r="N26" i="9" l="1"/>
  <c r="L26" i="9" s="1"/>
  <c r="L24" i="9"/>
  <c r="O32" i="9"/>
  <c r="P47" i="9"/>
  <c r="O47" i="9" s="1"/>
  <c r="T11" i="9"/>
  <c r="S11" i="9" s="1"/>
  <c r="R32" i="9"/>
  <c r="Q32" i="9" s="1"/>
  <c r="G25" i="10"/>
  <c r="E25" i="10" s="1"/>
  <c r="T32" i="9" s="1"/>
  <c r="P24" i="9"/>
  <c r="G21" i="10"/>
  <c r="E21" i="10" s="1"/>
  <c r="T8" i="9" s="1"/>
  <c r="T28" i="9" s="1"/>
  <c r="R8" i="9"/>
  <c r="R28" i="9" s="1"/>
  <c r="S32" i="9" l="1"/>
  <c r="N34" i="9"/>
  <c r="L34" i="9"/>
  <c r="J52" i="9" s="1"/>
  <c r="J53" i="9" s="1"/>
  <c r="J34" i="9"/>
  <c r="K52" i="9" s="1"/>
  <c r="K53" i="9" s="1"/>
  <c r="N10" i="9"/>
  <c r="N13" i="9" s="1"/>
  <c r="Q8" i="9"/>
  <c r="Q28" i="9"/>
  <c r="Q36" i="9" s="1"/>
  <c r="S8" i="9"/>
  <c r="P26" i="9"/>
  <c r="P34" i="9" s="1"/>
  <c r="P49" i="9" s="1"/>
  <c r="P51" i="9" s="1"/>
  <c r="O24" i="9"/>
  <c r="L13" i="9" l="1"/>
  <c r="N16" i="9"/>
  <c r="L16" i="9" s="1"/>
  <c r="L10" i="9"/>
  <c r="O34" i="9"/>
  <c r="S28" i="9"/>
  <c r="S36" i="9" s="1"/>
  <c r="R24" i="9"/>
  <c r="Q24" i="9" s="1"/>
  <c r="T24" i="9"/>
  <c r="T26" i="9" s="1"/>
  <c r="P10" i="9"/>
  <c r="O10" i="9" s="1"/>
  <c r="O26" i="9"/>
  <c r="N19" i="9" l="1"/>
  <c r="N18" i="9"/>
  <c r="L18" i="9" s="1"/>
  <c r="O35" i="9"/>
  <c r="O39" i="9"/>
  <c r="T10" i="9"/>
  <c r="T16" i="9" s="1"/>
  <c r="T34" i="9"/>
  <c r="R26" i="9"/>
  <c r="Q26" i="9" s="1"/>
  <c r="P13" i="9"/>
  <c r="O13" i="9" s="1"/>
  <c r="S24" i="9"/>
  <c r="P16" i="9"/>
  <c r="O16" i="9" s="1"/>
  <c r="K54" i="9" l="1"/>
  <c r="K55" i="9" s="1"/>
  <c r="J54" i="9"/>
  <c r="J55" i="9" s="1"/>
  <c r="S26" i="9"/>
  <c r="T13" i="9"/>
  <c r="T18" i="9" s="1"/>
  <c r="R10" i="9"/>
  <c r="R34" i="9"/>
  <c r="O18" i="9"/>
  <c r="O19" i="9" s="1"/>
  <c r="P18" i="9"/>
  <c r="P19" i="9"/>
  <c r="T19" i="9" l="1"/>
  <c r="S34" i="9"/>
  <c r="Q34" i="9"/>
  <c r="S10" i="9"/>
  <c r="Q10" i="9"/>
  <c r="R13" i="9"/>
  <c r="R16" i="9"/>
  <c r="S35" i="9" l="1"/>
  <c r="S39" i="9"/>
  <c r="Q35" i="9"/>
  <c r="Q39" i="9"/>
  <c r="Q16" i="9"/>
  <c r="S16" i="9"/>
  <c r="R19" i="9"/>
  <c r="S13" i="9"/>
  <c r="Q13" i="9"/>
  <c r="R18" i="9"/>
  <c r="S18" i="9" l="1"/>
  <c r="S19" i="9" s="1"/>
  <c r="Q18" i="9"/>
  <c r="Q19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570258-0B2D-4C3B-9964-EB5F2B7D9698}" keepAlive="1" name="Query - meta_dossier_complet" description="Connection to the 'meta_dossier_complet' query in the workbook." type="5" refreshedVersion="6" background="1" saveData="1">
    <dbPr connection="Provider=Microsoft.Mashup.OleDb.1;Data Source=$Workbook$;Location=meta_dossier_complet;Extended Properties=&quot;&quot;" command="SELECT * FROM [meta_dossier_complet]"/>
  </connection>
</connections>
</file>

<file path=xl/sharedStrings.xml><?xml version="1.0" encoding="utf-8"?>
<sst xmlns="http://schemas.openxmlformats.org/spreadsheetml/2006/main" count="11566" uniqueCount="6855">
  <si>
    <t>SRU_CARENCE_2020</t>
  </si>
  <si>
    <t>Key</t>
  </si>
  <si>
    <t>Carence en 2020</t>
  </si>
  <si>
    <t>Description</t>
  </si>
  <si>
    <t>Source</t>
  </si>
  <si>
    <t>Type</t>
  </si>
  <si>
    <t>Total</t>
  </si>
  <si>
    <t>Data</t>
  </si>
  <si>
    <t>SRU</t>
  </si>
  <si>
    <t>INT</t>
  </si>
  <si>
    <t>SUM</t>
  </si>
  <si>
    <t>SRU_OBJ_TX</t>
  </si>
  <si>
    <t>Taux de LLS à atteindre</t>
  </si>
  <si>
    <t>TAUX</t>
  </si>
  <si>
    <t>IGNORE</t>
  </si>
  <si>
    <t>PROJ_SCOT_NOM</t>
  </si>
  <si>
    <t>Nom SCOT</t>
  </si>
  <si>
    <t>PROJ</t>
  </si>
  <si>
    <t>STR</t>
  </si>
  <si>
    <t>EQUAL</t>
  </si>
  <si>
    <t>Projection Region 2050</t>
  </si>
  <si>
    <t>PROJ_REG_2050</t>
  </si>
  <si>
    <t>TEST</t>
  </si>
  <si>
    <t>round0(SRU_RP_2020 * (0.25 - SRU_TX_LLS_2020), 4)</t>
  </si>
  <si>
    <t>TEST2</t>
  </si>
  <si>
    <t>projectionsREG["Unnamed: 39"][ REG ] * 1000</t>
  </si>
  <si>
    <t>p_scot["Unnamed: 2"].iloc[0]  if (p_epci.shape[0] == 1) else self.get("EPCI")</t>
  </si>
  <si>
    <t>Superficie des Terrains a Destination des Activites</t>
  </si>
  <si>
    <t>SIT</t>
  </si>
  <si>
    <t>SITADEL_LOCAUX_CHAMBRES</t>
  </si>
  <si>
    <t>SITADEL_LOCAUX_NOUVEAUX</t>
  </si>
  <si>
    <t>Nombre de chambres d'hebergement crees</t>
  </si>
  <si>
    <t>Nombre de Locaux Nouveaux</t>
  </si>
  <si>
    <t>SITADEL_LOCAUX_SUPERFICIE_TERRAIN</t>
  </si>
  <si>
    <t>SITADEL_LOCAUX_SURF_HAB_AVANT</t>
  </si>
  <si>
    <t>Surface de plancher de la destination ' Habitation ' existante avant travaux</t>
  </si>
  <si>
    <t>Surface de plancher de la destination ' Habitation ' nouvelle construite</t>
  </si>
  <si>
    <t>Surface de plancher de la destination ' Habitation ' créée par changement de destination</t>
  </si>
  <si>
    <t>Surface de plancher de la destination ' Habitation ' supprimée (démolie)</t>
  </si>
  <si>
    <t>Surface de plancher de la destination ' Habitation ' supprimée par changement de destination</t>
  </si>
  <si>
    <t>Surface de plancher de locaux non résidentiels (i.e. autres que d'habitation) existante avant travaux</t>
  </si>
  <si>
    <t>Surface de plancher de locaux non résidentiels (i.e. autres que d'habitation) nouvelle construite</t>
  </si>
  <si>
    <t>Surface de plancher de locaux non résidentiels (i.e. autres que d'habitation) créée par changement de destination</t>
  </si>
  <si>
    <t>Surface de plancher de locaux non résidentiels (i.e. autres que d'habitation) démolie</t>
  </si>
  <si>
    <t>Surface de plancher de locaux non résidentiels (i.e. autres que d'habitation) supprimée par changement de destination</t>
  </si>
  <si>
    <t>Surface de plancher de la destination ' Hébergement hôtelier ' existante avant travaux</t>
  </si>
  <si>
    <t>Surface de plancher de la destination ' Hébergement hôtelier ' nouvelle construite</t>
  </si>
  <si>
    <t>Surface de plancher de la destination ' Hébergement hôtelier ' créée par changement de destination</t>
  </si>
  <si>
    <t>Surface de plancher de la destination ' Hébergement hôtelier ' démolie</t>
  </si>
  <si>
    <t>Surface de plancher de la destination ' Hébergement hôtelier ' supprimée par changement de destination</t>
  </si>
  <si>
    <t>Surface de plancher de la destination ' Bureau ' existante avant travaux</t>
  </si>
  <si>
    <t>Surface de plancher de la destination ' Bureau ' nouvelle construite</t>
  </si>
  <si>
    <t>Surface de plancher de la destination ' Bureau ' créée par changement de destination</t>
  </si>
  <si>
    <t>Surface de plancher de la destination ' Bureau ' démolie</t>
  </si>
  <si>
    <t>Surface de plancher de la destination ' Bureau ' supprimée par changement de destination</t>
  </si>
  <si>
    <t>Surface de plancher de la destination ' Commerce ' existante avant travaux</t>
  </si>
  <si>
    <t>Surface de plancher de la destination ' Commerce ' nouvelle construite</t>
  </si>
  <si>
    <t>Surface de plancher de la destination ' Commerce ' créée par changement de destination</t>
  </si>
  <si>
    <t>Surface de plancher de la destination ' Commerce ' démolie</t>
  </si>
  <si>
    <t>Surface de plancher de la destination ' Commerce ' supprimée par changement de destination</t>
  </si>
  <si>
    <t>Surface de plancher de la destination ' Artisanat ' existante avant travaux</t>
  </si>
  <si>
    <t>Surface de plancher de la destination ' Artisanat ' nouvelle construite</t>
  </si>
  <si>
    <t>Surface de plancher de la destination ' Artisanat ' créée par changement de destination</t>
  </si>
  <si>
    <t>Surface de plancher de la destination ' Artisanat ' démolie</t>
  </si>
  <si>
    <t>Surface de plancher de la destination ' Artisanat ' supprimée par changement de destination</t>
  </si>
  <si>
    <t>Surface de plancher de la destination ' Industrie ' existante avant travaux</t>
  </si>
  <si>
    <t>Surface de plancher de la destination ' Industrie ' nouvelle construite</t>
  </si>
  <si>
    <t>Surface de plancher de la destination ' Industrie ' créée par changement de destination</t>
  </si>
  <si>
    <t>Surface de plancher de la destination ' Industrie ' démolie</t>
  </si>
  <si>
    <t>Surface de plancher de la destination ' Industrie ' supprimée par changement de destination</t>
  </si>
  <si>
    <t>Surface de plancher de la destination ' Exploitation agricole ou forestière ' existante avant travaux</t>
  </si>
  <si>
    <t>Surface de plancher de la destination ' Exploitation agricole ou forestière ' nouvelle construite</t>
  </si>
  <si>
    <t>Surface de plancher de la destination ' Exploitation agricole ou forestière ' créée par changement de destination</t>
  </si>
  <si>
    <t>Surface de plancher de la destination ' Exploitation agricole ou forestière ' démolie</t>
  </si>
  <si>
    <t>Surface de plancher de la destination ' Exploitation agricole ou forestière ' supprimée par changement de destination</t>
  </si>
  <si>
    <t>Surface de plancher de la destination ' Entrepôt ' existante avant travaux</t>
  </si>
  <si>
    <t>Surface de plancher de la destination ' Entrepôt ' nouvelle construite</t>
  </si>
  <si>
    <t>Surface de plancher de la destination ' Entrepôt ' créée par changement de destination</t>
  </si>
  <si>
    <t>Surface de plancher de la destination ' Entrepôt ' démolie</t>
  </si>
  <si>
    <t>Surface de plancher de la destination ' Entrepôt ' supprimée par changement de destination</t>
  </si>
  <si>
    <t>Surface de plancher de la destination ' Services publics ou d'intérêt collectif' existante avant travaux</t>
  </si>
  <si>
    <t>Surface de plancher de la destination ' Services publics ou d'intérêt collectif ' nouvelle construite</t>
  </si>
  <si>
    <t>Surface de plancher de la destination ' Services publics ou d'intérêt collectif ' créée par changement de destination</t>
  </si>
  <si>
    <t>Surface de plancher de la destination ' Services publics ou d'intérêt collectif ' démolie</t>
  </si>
  <si>
    <t>Surface de plancher de la destination ' Services publics ou d'intérêt collectif ' supprimée par changement de destination</t>
  </si>
  <si>
    <t>SITADEL_LOCAUX_SURF_HAB_CREEE</t>
  </si>
  <si>
    <t>SITADEL_LOCAUX_SURF_HAB_ISSUE_TRANSFO</t>
  </si>
  <si>
    <t>SITADEL_LOCAUX_SURF_HAB_DEMOLIE</t>
  </si>
  <si>
    <t>SITADEL_LOCAUX_SURF_HAB_TRANSFORMEE</t>
  </si>
  <si>
    <t>SITADEL_LOCAUX_SURF_LOC_AVANT</t>
  </si>
  <si>
    <t>SITADEL_LOCAUX_SURF_LOC_CREEE</t>
  </si>
  <si>
    <t>SITADEL_LOCAUX_SURF_LOC_ISSUE_TRANSFO</t>
  </si>
  <si>
    <t>SITADEL_LOCAUX_SURF_LOC_DEMOLIE</t>
  </si>
  <si>
    <t>SITADEL_LOCAUX_SURF_LOC_TRANSFORMEE</t>
  </si>
  <si>
    <t>SITADEL_LOCAUX_SURF_HEB_AVANT</t>
  </si>
  <si>
    <t>SITADEL_LOCAUX_SURF_HEB_CREEE</t>
  </si>
  <si>
    <t>SITADEL_LOCAUX_SURF_HEB_ISSUE_TRANSFO</t>
  </si>
  <si>
    <t>SITADEL_LOCAUX_SURF_HEB_DEMOLIE</t>
  </si>
  <si>
    <t>SITADEL_LOCAUX_SURF_HEB_TRANSFORMEE</t>
  </si>
  <si>
    <t>SITADEL_LOCAUX_SURF_BUR_AVANT</t>
  </si>
  <si>
    <t>SITADEL_LOCAUX_SURF_BUR_CREEE</t>
  </si>
  <si>
    <t>SITADEL_LOCAUX_SURF_BUR_ISSUE_TRANSFO</t>
  </si>
  <si>
    <t>SITADEL_LOCAUX_SURF_BUR_DEMOLIE</t>
  </si>
  <si>
    <t>SITADEL_LOCAUX_SURF_BUR_TRANSFORMEE</t>
  </si>
  <si>
    <t>SITADEL_LOCAUX_SURF_COM_AVANT</t>
  </si>
  <si>
    <t>SITADEL_LOCAUX_SURF_COM_CREEE</t>
  </si>
  <si>
    <t>SITADEL_LOCAUX_SURF_COM_ISSUE_TRANSFO</t>
  </si>
  <si>
    <t>SITADEL_LOCAUX_SURF_COM_DEMOLIE</t>
  </si>
  <si>
    <t>SITADEL_LOCAUX_SURF_COM_TRANSFORMEE</t>
  </si>
  <si>
    <t>SITADEL_LOCAUX_SURF_ART_AVANT</t>
  </si>
  <si>
    <t>SITADEL_LOCAUX_SURF_ART_CREEE</t>
  </si>
  <si>
    <t>SITADEL_LOCAUX_SURF_ART_ISSUE_TRANSFO</t>
  </si>
  <si>
    <t>SITADEL_LOCAUX_SURF_ART_DEMOLIE</t>
  </si>
  <si>
    <t>SITADEL_LOCAUX_SURF_ART_TRANSFORMEE</t>
  </si>
  <si>
    <t>SITADEL_LOCAUX_SURF_IND_AVANT</t>
  </si>
  <si>
    <t>SITADEL_LOCAUX_SURF_IND_CREEE</t>
  </si>
  <si>
    <t>SITADEL_LOCAUX_SURF_IND_ISSUE_TRANSFO</t>
  </si>
  <si>
    <t>SITADEL_LOCAUX_SURF_IND_DEMOLIE</t>
  </si>
  <si>
    <t>SITADEL_LOCAUX_SURF_IND_TRANSFORMEE</t>
  </si>
  <si>
    <t>SITADEL_LOCAUX_SURF_AGR_AVANT</t>
  </si>
  <si>
    <t>SITADEL_LOCAUX_SURF_AGR_CREEE</t>
  </si>
  <si>
    <t>SITADEL_LOCAUX_SURF_AGR_ISSUE_TRANSFO</t>
  </si>
  <si>
    <t>SITADEL_LOCAUX_SURF_AGR_DEMOLIE</t>
  </si>
  <si>
    <t>SITADEL_LOCAUX_SURF_AGR_TRANSFORMEE</t>
  </si>
  <si>
    <t>SITADEL_LOCAUX_SURF_ENT_AVANT</t>
  </si>
  <si>
    <t>SITADEL_LOCAUX_SURF_ENT_CREEE</t>
  </si>
  <si>
    <t>SITADEL_LOCAUX_SURF_ENT_ISSUE_TRANSFO</t>
  </si>
  <si>
    <t>SITADEL_LOCAUX_SURF_ENT_DEMOLIE</t>
  </si>
  <si>
    <t>SITADEL_LOCAUX_SURF_ENT_TRANSFORMEE</t>
  </si>
  <si>
    <t>SITADEL_LOCAUX_SURF_PUB_AVANT</t>
  </si>
  <si>
    <t>SITADEL_LOCAUX_SURF_PUB_CREEE</t>
  </si>
  <si>
    <t>SITADEL_LOCAUX_SURF_PUB_ISSUE_TRANSFO</t>
  </si>
  <si>
    <t>SITADEL_LOCAUX_SURF_PUB_DEMOLIE</t>
  </si>
  <si>
    <t>SITADEL_LOCAUX_SURF_PUB_TRANSFORMEE</t>
  </si>
  <si>
    <t>com_sitadelLocaux['SUPERFICIE_TERRAIN'].sum()</t>
  </si>
  <si>
    <t>com_sitadelLocaux['NB_CHAMBRES'].sum()</t>
  </si>
  <si>
    <t>com_sitadelLocaux['SURF_HAB_AVANT'].sum()</t>
  </si>
  <si>
    <t>com_sitadelLocaux['SURF_HAB_CREEE'].sum()</t>
  </si>
  <si>
    <t>com_sitadelLocaux['SURF_HAB_ISSUE_TRANSFO'].sum()</t>
  </si>
  <si>
    <t>com_sitadelLocaux['SURF_HAB_DEMOLIE'].sum()</t>
  </si>
  <si>
    <t>com_sitadelLocaux['SURF_HAB_TRANSFORMEE'].sum()</t>
  </si>
  <si>
    <t>com_sitadelLocaux['SURF_LOC_AVANT'].sum()</t>
  </si>
  <si>
    <t>com_sitadelLocaux['SURF_LOC_CREEE'].sum()</t>
  </si>
  <si>
    <t>com_sitadelLocaux['SURF_LOC_ISSUE_TRANSFO'].sum()</t>
  </si>
  <si>
    <t>com_sitadelLocaux['SURF_LOC_DEMOLIE'].sum()</t>
  </si>
  <si>
    <t>com_sitadelLocaux['SURF_LOC_TRANSFORMEE'].sum()</t>
  </si>
  <si>
    <t>com_sitadelLocaux['SURF_HEB_AVANT'].sum()</t>
  </si>
  <si>
    <t>com_sitadelLocaux['SURF_HEB_CREEE'].sum()</t>
  </si>
  <si>
    <t>com_sitadelLocaux['SURF_HEB_ISSUE_TRANSFO'].sum()</t>
  </si>
  <si>
    <t>com_sitadelLocaux['SURF_HEB_DEMOLIE'].sum()</t>
  </si>
  <si>
    <t>com_sitadelLocaux['SURF_HEB_TRANSFORMEE'].sum()</t>
  </si>
  <si>
    <t>com_sitadelLocaux['SURF_BUR_AVANT'].sum()</t>
  </si>
  <si>
    <t>com_sitadelLocaux['SURF_BUR_CREEE'].sum()</t>
  </si>
  <si>
    <t>com_sitadelLocaux['SURF_BUR_ISSUE_TRANSFO'].sum()</t>
  </si>
  <si>
    <t>com_sitadelLocaux['SURF_BUR_DEMOLIE'].sum()</t>
  </si>
  <si>
    <t>com_sitadelLocaux['SURF_BUR_TRANSFORMEE'].sum()</t>
  </si>
  <si>
    <t>com_sitadelLocaux['SURF_COM_AVANT'].sum()</t>
  </si>
  <si>
    <t>com_sitadelLocaux['SURF_COM_CREEE'].sum()</t>
  </si>
  <si>
    <t>com_sitadelLocaux['SURF_COM_ISSUE_TRANSFO'].sum()</t>
  </si>
  <si>
    <t>com_sitadelLocaux['SURF_COM_DEMOLIE'].sum()</t>
  </si>
  <si>
    <t>com_sitadelLocaux['SURF_COM_TRANSFORMEE'].sum()</t>
  </si>
  <si>
    <t>com_sitadelLocaux['SURF_ART_AVANT'].sum()</t>
  </si>
  <si>
    <t>com_sitadelLocaux['SURF_ART_CREEE'].sum()</t>
  </si>
  <si>
    <t>com_sitadelLocaux['SURF_ART_ISSUE_TRANSFO'].sum()</t>
  </si>
  <si>
    <t>com_sitadelLocaux['SURF_ART_DEMOLIE'].sum()</t>
  </si>
  <si>
    <t>com_sitadelLocaux['SURF_ART_TRANSFORMEE'].sum()</t>
  </si>
  <si>
    <t>com_sitadelLocaux['SURF_IND_AVANT'].sum()</t>
  </si>
  <si>
    <t>com_sitadelLocaux['SURF_IND_CREEE'].sum()</t>
  </si>
  <si>
    <t>com_sitadelLocaux['SURF_IND_ISSUE_TRANSFO'].sum()</t>
  </si>
  <si>
    <t>com_sitadelLocaux['SURF_IND_DEMOLIE'].sum()</t>
  </si>
  <si>
    <t>com_sitadelLocaux['SURF_IND_TRANSFORMEE'].sum()</t>
  </si>
  <si>
    <t>com_sitadelLocaux['SURF_AGR_AVANT'].sum()</t>
  </si>
  <si>
    <t>com_sitadelLocaux['SURF_AGR_CREEE'].sum()</t>
  </si>
  <si>
    <t>com_sitadelLocaux['SURF_AGR_ISSUE_TRANSFO'].sum()</t>
  </si>
  <si>
    <t>com_sitadelLocaux['SURF_AGR_DEMOLIE'].sum()</t>
  </si>
  <si>
    <t>com_sitadelLocaux['SURF_AGR_TRANSFORMEE'].sum()</t>
  </si>
  <si>
    <t>com_sitadelLocaux['SURF_ENT_AVANT'].sum()</t>
  </si>
  <si>
    <t>com_sitadelLocaux['SURF_ENT_CREEE'].sum()</t>
  </si>
  <si>
    <t>com_sitadelLocaux['SURF_ENT_ISSUE_TRANSFO'].sum()</t>
  </si>
  <si>
    <t>com_sitadelLocaux['SURF_ENT_DEMOLIE'].sum()</t>
  </si>
  <si>
    <t>com_sitadelLocaux['SURF_ENT_TRANSFORMEE'].sum()</t>
  </si>
  <si>
    <t>com_sitadelLocaux['SURF_PUB_AVANT'].sum()</t>
  </si>
  <si>
    <t>com_sitadelLocaux['SURF_PUB_CREEE'].sum()</t>
  </si>
  <si>
    <t>com_sitadelLocaux['SURF_PUB_ISSUE_TRANSFO'].sum()</t>
  </si>
  <si>
    <t>com_sitadelLocaux['SURF_PUB_DEMOLIE'].sum()</t>
  </si>
  <si>
    <t>com_sitadelLocaux['SURF_PUB_TRANSFORMEE'].sum()</t>
  </si>
  <si>
    <t>loc_nouveau['NATURE_PROJET'].count()</t>
  </si>
  <si>
    <t>TEST + 5</t>
  </si>
  <si>
    <t>VALIDATE</t>
  </si>
  <si>
    <t>Test Diagnostic</t>
  </si>
  <si>
    <t>Test</t>
  </si>
  <si>
    <t>Test2 Diagnostic2</t>
  </si>
  <si>
    <t>Test Diagnostic OK</t>
  </si>
  <si>
    <t>TEST4</t>
  </si>
  <si>
    <t>Test2 Diagnostic4</t>
  </si>
  <si>
    <t>(5+6)==11</t>
  </si>
  <si>
    <t>C'est 11</t>
  </si>
  <si>
    <t>Test Diagnostic NOK</t>
  </si>
  <si>
    <t>TEST_REG</t>
  </si>
  <si>
    <t>Test Region</t>
  </si>
  <si>
    <t>REG=="93"</t>
  </si>
  <si>
    <t>En Paca</t>
  </si>
  <si>
    <t>Test Population</t>
  </si>
  <si>
    <t>TEST_POP</t>
  </si>
  <si>
    <t>"Hello Test"</t>
  </si>
  <si>
    <t>HELLO</t>
  </si>
  <si>
    <t>Categorie</t>
  </si>
  <si>
    <t>MessageSiVrai</t>
  </si>
  <si>
    <t>MessageSiFaux</t>
  </si>
  <si>
    <t>Test Diagnostic Failed</t>
  </si>
  <si>
    <t>SRU_CARENCE_2017</t>
  </si>
  <si>
    <t>Carence en 2017</t>
  </si>
  <si>
    <t>round0(SRU_RP_2017 * (0.25 - SRU_TX_LLS_2017), 4)</t>
  </si>
  <si>
    <t>SRU_MOD3565_2017</t>
  </si>
  <si>
    <t>SRU_MOD3565_2020</t>
  </si>
  <si>
    <t>SRU_MOD3565_CARENCE</t>
  </si>
  <si>
    <t>Logements a Construire en Modele 35%/65% pour combler la carence SRU</t>
  </si>
  <si>
    <t>Logements a Construire en Modele 35%/65% sur les objectifs SRU de 2020</t>
  </si>
  <si>
    <t>Logements a Construire en Modele 35%/65% sur les objectifs SRU de 2017</t>
  </si>
  <si>
    <t>SRU_EVOLUTION_CARENCE</t>
  </si>
  <si>
    <t>SRU_EVOLUTION_EN_RP</t>
  </si>
  <si>
    <t>Evolution du nombre de RP entre 2017 et 2020</t>
  </si>
  <si>
    <t>Evolution de la carence SRU 2017 et 2020</t>
  </si>
  <si>
    <t>round(SRU_OBJ_2020_2022/35*100, 0)</t>
  </si>
  <si>
    <t>round(SRU_OBJ_2017_2019/35*100, 0)</t>
  </si>
  <si>
    <t>round(SRU_RP_2020-SRU_RP_2017, 0)</t>
  </si>
  <si>
    <t>round((SRU_RP_2020 -SRU_RP_2017) * 0.25, 0)</t>
  </si>
  <si>
    <t>round(SRU_CARENCE_2020/35*100, 0)</t>
  </si>
  <si>
    <t>SRU_LOGEMENTS_SRU_CONSTRUITS</t>
  </si>
  <si>
    <t>Logements SRU Construits</t>
  </si>
  <si>
    <t>round(SRU_CARENCE_2017 + SRU_EVOLUTION_CARENCE - SRU_CARENCE_2020, 0)</t>
  </si>
  <si>
    <t># Calculs Sur Base des Donnees SRU</t>
  </si>
  <si>
    <t># Extraction des Donnees Sitadel Locaux</t>
  </si>
  <si>
    <t>SRU_EN_CARENCE</t>
  </si>
  <si>
    <t>Nombre de Communes en Carence.</t>
  </si>
  <si>
    <t>1 if (SRU_CARENCE_2020 &gt; 0) else 0</t>
  </si>
  <si>
    <t>URL_SOURCE_ARTIFICIALISATION</t>
  </si>
  <si>
    <t>artificialisationSourcePage</t>
  </si>
  <si>
    <t>ART</t>
  </si>
  <si>
    <t>sru2020SourcePage</t>
  </si>
  <si>
    <t>sitadelSourcePage</t>
  </si>
  <si>
    <t>metaDossierSourcePage</t>
  </si>
  <si>
    <t>projectionsSourcePage</t>
  </si>
  <si>
    <t>projectionsPacaSourcePage</t>
  </si>
  <si>
    <t>DATA</t>
  </si>
  <si>
    <t>URL_SOURCE_SRU</t>
  </si>
  <si>
    <t>URL_SOURCE_SITADEL</t>
  </si>
  <si>
    <t>URL_SOURCE_PROJECTIONS</t>
  </si>
  <si>
    <t>URL_SOURCE_COMMUNES</t>
  </si>
  <si>
    <t>URL_SOURCE_PROJECTIONS_PACA</t>
  </si>
  <si>
    <t>Dossier Omphale - Projections Paca</t>
  </si>
  <si>
    <t>Dossier Insee - Projections 2050</t>
  </si>
  <si>
    <t>Dossier Insee - Donnees Communes</t>
  </si>
  <si>
    <t>Dossier Sitadel - Logements Construits</t>
  </si>
  <si>
    <t>Dossier Dreal - Logements Sociaux</t>
  </si>
  <si>
    <t>Dossier Cerema - Artificialisation</t>
  </si>
  <si>
    <t># Sources des Donnees</t>
  </si>
  <si>
    <t>LATITUDE</t>
  </si>
  <si>
    <t>LONGITUDE</t>
  </si>
  <si>
    <t>Latitude Commune</t>
  </si>
  <si>
    <t>Longitude Commune</t>
  </si>
  <si>
    <t>get_gps_lat_insee(CODE_INSEE)</t>
  </si>
  <si>
    <t>get_gps_long_insee(CODE_INSEE)</t>
  </si>
  <si>
    <t>CODE</t>
  </si>
  <si>
    <t>Lien pour la Carte</t>
  </si>
  <si>
    <t>URL_CARTE</t>
  </si>
  <si>
    <t>"https://www.geoportail.gouv.fr/embed/visu.html?c="+LONGITUDE+","+LATITUDE+"&amp;amp;z=0.00012136999453139198&amp;amp;l=ORTHOIMAGERY.ORTHOPHOTOS::GEOPORTAIL:OGC:WMTS(1)&amp;amp;l=CADASTRALPARCELS.PARCELS::GEOPORTAIL:OGC:WMTS(1)&amp;amp;l=ADMINISTRATIVEUNITS.BOUNDARIES::GEOPORTAIL:OGC:WMTS(1)&amp;amp;permalink=yes"</t>
  </si>
  <si>
    <t>URL_CARTE_ADMINISTRATIVE</t>
  </si>
  <si>
    <t>Lien pour la Carte Administrative</t>
  </si>
  <si>
    <t>"https://www.geoportail.gouv.fr/carte?c="+LONGITUDE+","+LATITUDE+"&amp;z=14&amp;l0=ORTHOIMAGERY.ORTHOPHOTOS::GEOPORTAIL:OGC:WMTS(1)&amp;l1=LIMITES_ADMINISTRATIVES_EXPRESS.LATEST::GEOPORTAIL:OGC:WMTS(1)&amp;permalink=yes"</t>
  </si>
  <si>
    <t>URL_CARTE_URBANISME</t>
  </si>
  <si>
    <t>URL_CARTE_SITADEL</t>
  </si>
  <si>
    <t>URL_CARTE_VIGIBATI</t>
  </si>
  <si>
    <t>Lien pour la Carte Geoportail Urbanisme</t>
  </si>
  <si>
    <t>Lien pour la Carte Sitadel Vigibati</t>
  </si>
  <si>
    <t>Lien pour la Carte Sitadel Koumoul</t>
  </si>
  <si>
    <t>"https://www.geoportail-urbanisme.gouv.fr/map/#tile=1&amp;lon="+LONGITUDE+"&amp;lat="+LATITUDE+"&amp;zoom=13&amp;mlon="+LONGITUDE+"&amp;mlat="+LATITUDE+""</t>
  </si>
  <si>
    <t xml:space="preserve">"https://opendata.koumoul.com/data-fair/app/sitadel-logements?embed=true" </t>
  </si>
  <si>
    <t>"https://vigibati.fr/?map.z=14&amp;map.c=12022302133321312221231&amp;map.f=1&amp;location.fx="+LONGITUDE+"&amp;location.tx="+LONGITUDE+"&amp;location.fy="+LATITUDE+"&amp;location.ty="+LATITUDE+""</t>
  </si>
  <si>
    <t>URL_CARTE_LOGEMENT_SOCIAL</t>
  </si>
  <si>
    <t>Lien pour la Carte Logement Social</t>
  </si>
  <si>
    <t>"https://www.geoportail.gouv.fr/carte?c="+LONGITUDE+","+LATITUDE+"&amp;z=12&amp;l0=ORTHOIMAGERY.ORTHOPHOTOS::GEOPORTAIL:OGC:WMTS(1)&amp;l1=LIMITES_ADMINISTRATIVES_EXPRESS.LATEST::GEOPORTAIL:OGC:WMTS(1)&amp;l2=INSEE.FILOSOFI.PART.LOGEMENTS.SOCIAUX.SECRET::GEOPORTAIL:OGC:WMTS(0.8)&amp;permalink=yes"</t>
  </si>
  <si>
    <t>Comment ca c'est pas 11 ?</t>
  </si>
  <si>
    <t>P08_POP&gt;20000</t>
  </si>
  <si>
    <t>Comment ca c'est pas PACA ?</t>
  </si>
  <si>
    <t>Carence SRU</t>
  </si>
  <si>
    <t>CARENCE_SRU</t>
  </si>
  <si>
    <t>Commune en Carence SRU</t>
  </si>
  <si>
    <t>Pas de Carence SRU</t>
  </si>
  <si>
    <t>SRU_EN_CARENCE==0</t>
  </si>
  <si>
    <t>LOG</t>
  </si>
  <si>
    <t>LOG_VACANTS</t>
  </si>
  <si>
    <t>ARTIFICIALISATION</t>
  </si>
  <si>
    <t>Artificialisation ces 10 dernieres annees</t>
  </si>
  <si>
    <t>Logements Vacants</t>
  </si>
  <si>
    <t>LOG_SECONDAIRES</t>
  </si>
  <si>
    <t>Residences Secondaires</t>
  </si>
  <si>
    <t>Taux de Residences Secondaires - moins de 20%</t>
  </si>
  <si>
    <t>Taux de Residences Secondaires - plus de 20%</t>
  </si>
  <si>
    <t>TX_RES_SEC_18&lt;0.20</t>
  </si>
  <si>
    <t>Taux de Residences Vacantes - moins de 5%</t>
  </si>
  <si>
    <t>Taux de Residences Vacantes - plus de 5%</t>
  </si>
  <si>
    <t>ART_POURCENT&lt;1</t>
  </si>
  <si>
    <t>Plus de 1% d'Artificialisation en 10 ans</t>
  </si>
  <si>
    <t>Moins de 1% d'Artificialisation en 10 ans</t>
  </si>
  <si>
    <t>URL_STATISTIQUES_INSEE</t>
  </si>
  <si>
    <t>Lien des Statistiques INSEE</t>
  </si>
  <si>
    <t>DIAG</t>
  </si>
  <si>
    <t>NOTE</t>
  </si>
  <si>
    <t>"https://www.insee.fr/fr/statistiques"+""</t>
  </si>
  <si>
    <t>"Commune de plus de 20000 Habitants : " + round0str(P08_POP)</t>
  </si>
  <si>
    <t>"Commune de moins de 20000 Habitants : " +  round0str(P08_POP)</t>
  </si>
  <si>
    <t xml:space="preserve"># Categories : TEST / SRU / ART / LOG / HIST / PROJ </t>
  </si>
  <si>
    <t xml:space="preserve"># Types : TEST / DIAG / NOTE </t>
  </si>
  <si>
    <t># Les Messages doivent commencer par " si ils contiennent des variables (ex : "Commune de plus de 20000 Habitants : " + round0str(P08_POP))</t>
  </si>
  <si>
    <t>POP_EVOL_0813</t>
  </si>
  <si>
    <t>POP_EVOL_1318</t>
  </si>
  <si>
    <t>Evolution de la popilation en nombre de 2008 a 2013</t>
  </si>
  <si>
    <t>Evolution de la popilation en nombre de 2013 a 2018</t>
  </si>
  <si>
    <t>P13_POP - P08_POP</t>
  </si>
  <si>
    <t>P18_POP - P13_POP</t>
  </si>
  <si>
    <t>C08_HORS_MEN</t>
  </si>
  <si>
    <t>Population Hors Menages en 2008</t>
  </si>
  <si>
    <t>C13_HORS_MEN</t>
  </si>
  <si>
    <t>C18_HORS_MEN</t>
  </si>
  <si>
    <t>Population Hors Menages en 2013</t>
  </si>
  <si>
    <t>Population Hors Menages en 2018</t>
  </si>
  <si>
    <t>P18_POP - C18_PMEN</t>
  </si>
  <si>
    <t>P08_POP - C08_PMEN</t>
  </si>
  <si>
    <t>P13_POP - C13_PMEN</t>
  </si>
  <si>
    <t>"https://vigibati.fr/?commune.f=%3D"+NOM_COMMUNE+"%20-%20"+CODE_POSTAL+"&amp;map.z=14&amp;map.c=12022302133321312221211&amp;map.f=0"</t>
  </si>
  <si>
    <t>DOWNLOAD_CSV</t>
  </si>
  <si>
    <t>DOWNLOAD_JSON</t>
  </si>
  <si>
    <t>DOWNLOAD_XLSX</t>
  </si>
  <si>
    <t>Data CSV File</t>
  </si>
  <si>
    <t>Data Excel File</t>
  </si>
  <si>
    <t>Data Json File</t>
  </si>
  <si>
    <t>"output/"+BASE_NAME+".xlsx"</t>
  </si>
  <si>
    <t>"output/"+BASE_NAME+"_c.json"</t>
  </si>
  <si>
    <t>"output/"+BASE_NAME+".csv"</t>
  </si>
  <si>
    <t>Graphique Logements</t>
  </si>
  <si>
    <t>Graphique Population</t>
  </si>
  <si>
    <t>Graphique Taille des Menages</t>
  </si>
  <si>
    <t>"output/"+BASE_NAME+"_Logements.png"</t>
  </si>
  <si>
    <t>"output/"+BASE_NAME+"_Taille_des_Menages.png"</t>
  </si>
  <si>
    <t>"output/"+BASE_NAME+"_Population.png"</t>
  </si>
  <si>
    <t>GRAPHIQUE_LOGEMENTS</t>
  </si>
  <si>
    <t>GRAPHIQUE_POPULATION</t>
  </si>
  <si>
    <t>GRAPHIQUE_TAILLE_DES_MENAGES</t>
  </si>
  <si>
    <t>Projection du Nombre Total de logements realises en 2021</t>
  </si>
  <si>
    <t>PROJ_LOG_REALISES_2021</t>
  </si>
  <si>
    <t>round0(NB_LGT_TOT_COMMENCES_1316+NB_LGT_TOT_CREES_1721*NB_LGT_TX_REALISATION_1316)</t>
  </si>
  <si>
    <t>THEME_COLOR</t>
  </si>
  <si>
    <t>Couleur des Graphiques</t>
  </si>
  <si>
    <t>str("#008080")</t>
  </si>
  <si>
    <t>Nombre de Communes / Commune en Carence.</t>
  </si>
  <si>
    <t># Donnees Projections SCOT (SCOT 50000 ou plus)</t>
  </si>
  <si>
    <t>PROJ_SCOT_2013</t>
  </si>
  <si>
    <t>Projection Population SCOT 2013</t>
  </si>
  <si>
    <t>p_scot["Unnamed: 4"].iloc[0]  if (p_epci.shape[0] == 1) else 0</t>
  </si>
  <si>
    <t>PROJ_SCOT_2030</t>
  </si>
  <si>
    <t>Projection Population SCOT 2030</t>
  </si>
  <si>
    <t>p_scot["Unnamed: 8"].iloc[0]  if (p_epci.shape[0] == 1) else 0</t>
  </si>
  <si>
    <t>PROJ_SCOT_2050</t>
  </si>
  <si>
    <t>Projection Population SCOT 2050</t>
  </si>
  <si>
    <t>p_scot["Unnamed: 12"].iloc[0]  if (p_epci.shape[0] == 1) else 0</t>
  </si>
  <si>
    <t>PROJ_SCOT_2040</t>
  </si>
  <si>
    <t>Projection Population SCOT 2040</t>
  </si>
  <si>
    <t>Projection Population SCOT 2020</t>
  </si>
  <si>
    <t>PROJ_SCOT_2020</t>
  </si>
  <si>
    <t>(( PROJ_SCOT_2013 + PROJ_SCOT_2030) / 2)  if (p_epci.shape[0] == 1) else 0</t>
  </si>
  <si>
    <t>(( PROJ_SCOT_2030  + PROJ_SCOT_2050) / 2)  if (p_epci.shape[0] == 1) else 0</t>
  </si>
  <si>
    <t>3eme Colonne - If not a SCoT, name will be ECPI</t>
  </si>
  <si>
    <t>PROJ_EPCI_NOM</t>
  </si>
  <si>
    <t>Nom EPCI</t>
  </si>
  <si>
    <t>p_epci["Unnamed: 2"].iloc[0]  if (p_epci.shape[0] == 1) else self.get("EPCI")</t>
  </si>
  <si>
    <t>3eme Colonne - If not a Found, name will be ECPI</t>
  </si>
  <si>
    <t>4eme Colonne ou 0</t>
  </si>
  <si>
    <t>9eme Colonne  ou 0</t>
  </si>
  <si>
    <t>13eme Colonne  ou 0</t>
  </si>
  <si>
    <t>Entre deux ou 0</t>
  </si>
  <si>
    <t>Commentaire</t>
  </si>
  <si>
    <t>PROJ_EPCI_2013</t>
  </si>
  <si>
    <t>PROJ_EPCI_2030</t>
  </si>
  <si>
    <t>PROJ_EPCI_2050</t>
  </si>
  <si>
    <t>PROJ_EPCI_2040</t>
  </si>
  <si>
    <t>PROJ_EPCI_2020</t>
  </si>
  <si>
    <t>Projection Population SCoT 2013</t>
  </si>
  <si>
    <t>Projection Population SCoT 2030</t>
  </si>
  <si>
    <t>Projection Population SCoT 2050</t>
  </si>
  <si>
    <t>Projection Population SCoT 2040</t>
  </si>
  <si>
    <t>Projection Population SCoT 2020</t>
  </si>
  <si>
    <t>p_epci["Unnamed: 4"].iloc[0]  if (p_epci.shape[0] == 1) else 0</t>
  </si>
  <si>
    <t>Projection Population EPCI 2013</t>
  </si>
  <si>
    <t>p_epci["Unnamed: 8"].iloc[0]  if (p_epci.shape[0] == 1) else 0</t>
  </si>
  <si>
    <t>p_epci["Unnamed: 12"].iloc[0]  if (p_epci.shape[0] == 1) else 0</t>
  </si>
  <si>
    <t>(( PROJ_EPCI_2013 + PROJ_EPCI_2030) / 2)  if (p_epci.shape[0] == 1) else 0</t>
  </si>
  <si>
    <t>(( PROJ_EPCI_2030  + PROJ_EPCI_2050) / 2)  if (p_epci.shape[0] == 1) else 0</t>
  </si>
  <si>
    <t>Projection Population EPCI 2030</t>
  </si>
  <si>
    <t>Projection Population EPCI 2050</t>
  </si>
  <si>
    <t>Projection Population EPCI 2040</t>
  </si>
  <si>
    <t>Projection Population EPCI 2020</t>
  </si>
  <si>
    <t>Lien pour la Carte Avec  Parcelles</t>
  </si>
  <si>
    <t># Configurations Diverses</t>
  </si>
  <si>
    <t>Couleur de Theme des Graphiques</t>
  </si>
  <si>
    <t>Teal</t>
  </si>
  <si>
    <t># Donnees Geographiques et Cartes</t>
  </si>
  <si>
    <t>"output/"+BASE_NAME+"_s.json"</t>
  </si>
  <si>
    <t># Donnees Projections Region 2013-2050</t>
  </si>
  <si>
    <t>PROJ_REG_2013</t>
  </si>
  <si>
    <t>Projection Region 2013</t>
  </si>
  <si>
    <t>PROJ_REG_2018</t>
  </si>
  <si>
    <t>PROJ_REG_2020</t>
  </si>
  <si>
    <t>PROJ_REG_2030</t>
  </si>
  <si>
    <t>PROJ_REG_2040</t>
  </si>
  <si>
    <t>Projection Region 2040</t>
  </si>
  <si>
    <t>Projection Region 2020</t>
  </si>
  <si>
    <t>Projection Region 2030</t>
  </si>
  <si>
    <t>Projection Region 2018</t>
  </si>
  <si>
    <t>Projection Population Region 2013</t>
  </si>
  <si>
    <t>Projection Population Region 2018</t>
  </si>
  <si>
    <t>Projection Population Region 2020</t>
  </si>
  <si>
    <t>Projection Population Region 2030</t>
  </si>
  <si>
    <t>Projection Population Region 2040</t>
  </si>
  <si>
    <t>Projection Population Region 2050</t>
  </si>
  <si>
    <t>EVOL_DPT_POP08</t>
  </si>
  <si>
    <t>Population Dept en 2008</t>
  </si>
  <si>
    <t># Donnees Evolution Departement 2008-2021</t>
  </si>
  <si>
    <t>round(evolution0813["Unnamed: 1"][ DEP_NOM ])</t>
  </si>
  <si>
    <t>EVOL_DPT_POP13</t>
  </si>
  <si>
    <t>EVOL_DPT_POP18</t>
  </si>
  <si>
    <t>Population Departement en 2008</t>
  </si>
  <si>
    <t>Population Departement en 2013</t>
  </si>
  <si>
    <t>Population Departement en 2018</t>
  </si>
  <si>
    <t>round(evolution1318["Unnamed: 1"][ DEP_NOM ])</t>
  </si>
  <si>
    <t>round(evolution1821["Unnamed: 1"][ DEP_NOM ])</t>
  </si>
  <si>
    <t>EVOL_DPT_0813</t>
  </si>
  <si>
    <t>Taux Evolution Annuel Population Dept entre 2008 et 2013</t>
  </si>
  <si>
    <t>Taux Evolution Annuel Population Departement entre 2008 et 2013</t>
  </si>
  <si>
    <t>round(evolution0813["Unnamed: 2"][ DEP_NOM ], 3)</t>
  </si>
  <si>
    <t>EVOL_DPT_1318</t>
  </si>
  <si>
    <t>EVOL_DPT_1821</t>
  </si>
  <si>
    <t>EVOL_DPT_POP21</t>
  </si>
  <si>
    <t>Taux Evolution Annuel Population Dept entre 2013 et 2018</t>
  </si>
  <si>
    <t>Taux Evolution Annuel Population Departement entre 2013 et 2018</t>
  </si>
  <si>
    <t>round(evolution1318["Unnamed: 2"][ DEP_NOM ], 3)</t>
  </si>
  <si>
    <t>Taux Evolution Annuel Population Departement entre 2018 et 2021</t>
  </si>
  <si>
    <t>round(evolution1821["Unnamed: 2"][ DEP_NOM ], 3)</t>
  </si>
  <si>
    <t>Population Dept en 2021</t>
  </si>
  <si>
    <t>round(calc_after(2018, EVOL_DPT_POP18, 2021, EVOL_DPT_1821))</t>
  </si>
  <si>
    <t># Donnees Projections Departement 2013-2050</t>
  </si>
  <si>
    <t>PROJ_DPT_2013</t>
  </si>
  <si>
    <t>PROJ_DPT_2018</t>
  </si>
  <si>
    <t>PROJ_DPT_TXPOP_1318</t>
  </si>
  <si>
    <t>PROJ_DPT_2020</t>
  </si>
  <si>
    <t>PROJ_DPT_TXPOP_1820</t>
  </si>
  <si>
    <t>PROJ_DPT_TXPOP_1320</t>
  </si>
  <si>
    <t>PROJ_DPT_2030</t>
  </si>
  <si>
    <t>PROJ_DPT_TXPOP_2030</t>
  </si>
  <si>
    <t>PROJ_DPT_2040</t>
  </si>
  <si>
    <t>PROJ_DPT_TXPOP_3040</t>
  </si>
  <si>
    <t>PROJ_DPT_2050</t>
  </si>
  <si>
    <t>PROJ_DPT_TXPOP_4050</t>
  </si>
  <si>
    <t>Projection Dept 2013</t>
  </si>
  <si>
    <t>Projection Dept 2018</t>
  </si>
  <si>
    <t>Projection Dept 2020</t>
  </si>
  <si>
    <t>Projection Dept 2030</t>
  </si>
  <si>
    <t>Projection Dept 2040</t>
  </si>
  <si>
    <t>Projection Dept 2050</t>
  </si>
  <si>
    <t>Projection Departement 2013</t>
  </si>
  <si>
    <t>Projection Departement 2018</t>
  </si>
  <si>
    <t>Projection Departement 2020</t>
  </si>
  <si>
    <t>Projection Departement 2030</t>
  </si>
  <si>
    <t>Projection Departement 2040</t>
  </si>
  <si>
    <t>Projection Departement 2050</t>
  </si>
  <si>
    <t>calc_taux(2013, PROJ_DPT_2013, 2018, PROJ_DPT_2018)</t>
  </si>
  <si>
    <t>PERCENT</t>
  </si>
  <si>
    <t>Taux de Croissance Annuel de la population de 2013 a 2018</t>
  </si>
  <si>
    <t>Taux de Croissance Annuel de la population Departement de 2013 a 2018</t>
  </si>
  <si>
    <t>Taux de Croissance Annuel de la population de 2018 a 2020</t>
  </si>
  <si>
    <t>Taux de Croissance Annuel de la population Departement de 2013 a 2020</t>
  </si>
  <si>
    <t>Taux de Croissance Annuel de la population Departement de 2018 a 2020</t>
  </si>
  <si>
    <t>calc_taux(2018, PROJ_DPT_2018, 2020, PROJ_DPT_2020)</t>
  </si>
  <si>
    <t>calc_taux(2018, PROJ_DPT_2013, 2020, PROJ_DPT_2020)</t>
  </si>
  <si>
    <t>Taux de Croissance Annuel de la population Departement de 2020 a 2030</t>
  </si>
  <si>
    <t>Taux de Croissance Annuel de la population Departement de 2030 a 2040</t>
  </si>
  <si>
    <t>Taux de Croissance Annuel de la population Departement de 2040 a 2050</t>
  </si>
  <si>
    <t>projectionsDPT["Unnamed: 2"][ DEP ] * 1000</t>
  </si>
  <si>
    <t>projectionsDPT["Unnamed: 7"][ DEP ] * 1000</t>
  </si>
  <si>
    <t>projectionsDPT["Unnamed: 9"][ DEP ] * 1000</t>
  </si>
  <si>
    <t>projectionsDPT["Unnamed: 19"][ DEP ] * 1000</t>
  </si>
  <si>
    <t>projectionsDPT["Unnamed: 29"][ DEP ] * 1000</t>
  </si>
  <si>
    <t>projectionsDPT["Unnamed: 39"][ DEP ] * 1000</t>
  </si>
  <si>
    <t>calc_taux(2020, PROJ_DPT_2020, 2030, PROJ_DPT_2030)</t>
  </si>
  <si>
    <t>calc_taux(2030, PROJ_DPT_2030, 2040, PROJ_DPT_2040)</t>
  </si>
  <si>
    <t>calc_taux(2040, PROJ_DPT_2040, 2050, PROJ_DPT_2050)</t>
  </si>
  <si>
    <t>TX_POP_2030</t>
  </si>
  <si>
    <t>Taux Evolution de la Population entre 2020 et 2030</t>
  </si>
  <si>
    <t>None</t>
  </si>
  <si>
    <t>CUSTOM</t>
  </si>
  <si>
    <t>TX_POP_3040</t>
  </si>
  <si>
    <t>Taux Evolution de la Population entre 2030 et 2040</t>
  </si>
  <si>
    <t>TX_POP_4050</t>
  </si>
  <si>
    <t>Taux Evolution de la Population entre 2040 et 2050</t>
  </si>
  <si>
    <t>POP_2020</t>
  </si>
  <si>
    <t>Population en 2020</t>
  </si>
  <si>
    <t>POP_2030</t>
  </si>
  <si>
    <t>Population en 2030</t>
  </si>
  <si>
    <t>POP_2040</t>
  </si>
  <si>
    <t>Population en 2040</t>
  </si>
  <si>
    <t>POP_2050</t>
  </si>
  <si>
    <t>Population en 2050</t>
  </si>
  <si>
    <t>TM_2020</t>
  </si>
  <si>
    <t>Taille des Menages en 2020</t>
  </si>
  <si>
    <t>FLOAT</t>
  </si>
  <si>
    <t>TM_2030</t>
  </si>
  <si>
    <t>Taille des Menages en 2030</t>
  </si>
  <si>
    <t>TM_2040</t>
  </si>
  <si>
    <t>Taille des Menages en 2040</t>
  </si>
  <si>
    <t>TM_2050</t>
  </si>
  <si>
    <t>Taille des Menages en 2050</t>
  </si>
  <si>
    <t>LOG_2020</t>
  </si>
  <si>
    <t>Besoins en Logements en 2020</t>
  </si>
  <si>
    <t>LOG_2030</t>
  </si>
  <si>
    <t>Besoins en Logements en 2030</t>
  </si>
  <si>
    <t>LOG_2040</t>
  </si>
  <si>
    <t>Besoins en Logements en 2040</t>
  </si>
  <si>
    <t>LOG_2050</t>
  </si>
  <si>
    <t>Besoins en Logements en 2050</t>
  </si>
  <si>
    <t>P20_RP</t>
  </si>
  <si>
    <t>Logements en 2020</t>
  </si>
  <si>
    <t>CALC</t>
  </si>
  <si>
    <t>TX_RES_SEC_18</t>
  </si>
  <si>
    <t>Taux de Residences Secondaires en 2018</t>
  </si>
  <si>
    <t>TX_RES_VAC_18</t>
  </si>
  <si>
    <t>Taux de Residences Vacantes en 2018</t>
  </si>
  <si>
    <t>P20_RSECOCC</t>
  </si>
  <si>
    <t>Residences Secondaires en 2020</t>
  </si>
  <si>
    <t>P20_LOGVAC</t>
  </si>
  <si>
    <t>Residences Vacantes en 2020</t>
  </si>
  <si>
    <t>P30_RSECOCC</t>
  </si>
  <si>
    <t>Residences Secondaires en 2030</t>
  </si>
  <si>
    <t>P30_LOGVAC</t>
  </si>
  <si>
    <t>Residences Vacantes en 2030</t>
  </si>
  <si>
    <t>NOUV_LOG_0813</t>
  </si>
  <si>
    <t>Nouveaux Logements (RP+RS+VAC) entre 2008 et 2013 (5 ans)</t>
  </si>
  <si>
    <t>NOUV_LOG_1318</t>
  </si>
  <si>
    <t>Nouveaux Logements (RP+RS+VAC) entre 2013 et 2018 (5 ans)</t>
  </si>
  <si>
    <t>NOUV_LOG_1820</t>
  </si>
  <si>
    <t>Nouveaux Logements (RP+RS+VAC) entre 2018 et 2020 (2 ans)</t>
  </si>
  <si>
    <t>NOUV_LOG_1320</t>
  </si>
  <si>
    <t>Nouveaux Logements (RP+RS+VAC) entre 2013 et 2020 (7 ans)</t>
  </si>
  <si>
    <t>NOUV_LOG_0820</t>
  </si>
  <si>
    <t>Nouveaux Logements (RP+RS+VAC) entre 2008 et 2020 (12 ans)</t>
  </si>
  <si>
    <t>EXCES_BESOINS_0820</t>
  </si>
  <si>
    <t>Exces en Logements Construits par rapport aux besoins entre 2008 et 2020 (12 ans)</t>
  </si>
  <si>
    <t>EXCES_BESOINS_1320</t>
  </si>
  <si>
    <t>Exces en Logements Construits par rapport aux besoins entre 2013 et 2020 (7 ans)</t>
  </si>
  <si>
    <t>BESOINS_0813</t>
  </si>
  <si>
    <t>Besoins en Logements entre 2013 et 2020 (7 ans)</t>
  </si>
  <si>
    <t>BESOINS_1320</t>
  </si>
  <si>
    <t>BESOINS_0820</t>
  </si>
  <si>
    <t>Besoins en Logements entre 2008 et 2020 (12 ans)</t>
  </si>
  <si>
    <t>NOUV_RESSEC_1320</t>
  </si>
  <si>
    <t>Nouvelles Residences Secondaires entre 2013 et 2020  (8 ans)</t>
  </si>
  <si>
    <t>NOUV_LOGVAC_1320</t>
  </si>
  <si>
    <t>Nouvelles Residences Vacantes entre 2013 et 2020  (8 ans)</t>
  </si>
  <si>
    <t>NOUV_RESSEC_1318</t>
  </si>
  <si>
    <t>Nouvelles Residences Secondaires entre 2013 et 2018  (8 ans)</t>
  </si>
  <si>
    <t>NOUV_LOGVAC_1318</t>
  </si>
  <si>
    <t>Nouvelles Residences Vacantes entre 2013 et 2018  (8 ans)</t>
  </si>
  <si>
    <t>NB_LGT_TOT_COMMENCES_1321</t>
  </si>
  <si>
    <t>Logements Construits entre 2013 et 2021  (8 ans)</t>
  </si>
  <si>
    <t>NB_LGT_PRET_LOC_SOCIAL_1321</t>
  </si>
  <si>
    <t>Logements Sociaux Construits entre 2013 et 2020  (8 ans)</t>
  </si>
  <si>
    <t>TX_LGT_PRET_LOC_SOCIAL_1321</t>
  </si>
  <si>
    <t>Taux de Construction de LS entre 2013 et 2020  (8 ans)</t>
  </si>
  <si>
    <t>TX_LGT_PRET_LOC_SOCIAL_1316</t>
  </si>
  <si>
    <t>Taux de Construction de LS entre 2013 et 2016  (8 ans)</t>
  </si>
  <si>
    <t>TX_LGT_PRET_LOC_SOCIAL_1721</t>
  </si>
  <si>
    <t>Taux de Construction de LS  entre 2017 et 2021  (8 ans)</t>
  </si>
  <si>
    <t>LOG_NON_VENDUS_1320</t>
  </si>
  <si>
    <t>Logements Construits non encore vendus en 2020</t>
  </si>
  <si>
    <t>round(calc_after(2018, P18_POP, 2020, TXTM_1318))</t>
  </si>
  <si>
    <t>round(calc_after(2020, POP_2020, 2030, TX_POP_2030))</t>
  </si>
  <si>
    <t>calc_after(2018, TM_2018 , 2020,  TXTM_1318)</t>
  </si>
  <si>
    <t>calc_after(2020, TM_2020 , 2030, TXTM_1318 / 2)</t>
  </si>
  <si>
    <t>calc_after(2030, TM_2030 , 2030, TXTM_1318 / 3)</t>
  </si>
  <si>
    <t>calc_after(2040, TM_2040 , 2030, TXTM_1318 / 4)</t>
  </si>
  <si>
    <t>round(POP_2020 / TM_2020)</t>
  </si>
  <si>
    <t>round(POP_2030 / TM_2030)</t>
  </si>
  <si>
    <t>round(POP_2040 / TM_2040)</t>
  </si>
  <si>
    <t>round(POP_2050 / TM_2050)</t>
  </si>
  <si>
    <t>round(LOG_2020)</t>
  </si>
  <si>
    <t>round( P18_RSECOCC / (P18_RP + P18_RSECOCC + P18_LOGVAC), 4)</t>
  </si>
  <si>
    <t>round( P18_LOGVAC / (P18_RP + P18_RSECOCC + P18_LOGVAC), 4)</t>
  </si>
  <si>
    <t>round( (P18_RSECOCC  / P18_RP) * LOG_2020, 0)</t>
  </si>
  <si>
    <t>round( (P18_LOGVAC  / P18_RP) * LOG_2020, 0)</t>
  </si>
  <si>
    <t>round( (P18_RSECOCC  / P18_RP) * LOG_2030, 0)</t>
  </si>
  <si>
    <t>round( (P18_LOGVAC  / P18_RP) * LOG_2030, 0)</t>
  </si>
  <si>
    <t>Projection sur Taux en 2018</t>
  </si>
  <si>
    <t>Projection Residences Secondaires en 2020</t>
  </si>
  <si>
    <t>Projection Residences Vacantes en 2020</t>
  </si>
  <si>
    <t>Projection Residences Secondaires en 2030</t>
  </si>
  <si>
    <t>Projection Residences Vacantes en 2030</t>
  </si>
  <si>
    <t>P13_RP - P08_RP + P13_RSECOCC - P08_RSECOCC  + P13_LOGVAC - P08_LOGVAC</t>
  </si>
  <si>
    <t>P18_RP - P13_RP + P18_RSECOCC - P13_RSECOCC  + P18_LOGVAC - P13_LOGVAC</t>
  </si>
  <si>
    <t>Besoins en Logements entre 2008 et 2013 (5 ans)</t>
  </si>
  <si>
    <t>P20_RP - P13_RP + P20_RSECOCC - P13_RSECOCC  + P20_LOGVAC - P13_LOGVAC</t>
  </si>
  <si>
    <t>P13_RP - P08_RP</t>
  </si>
  <si>
    <t>LOG_2020 - P13_RP</t>
  </si>
  <si>
    <t>LOG_2020 - P08_RP</t>
  </si>
  <si>
    <t>P20_RSECOCC - P13_RSECOCC</t>
  </si>
  <si>
    <t>P20_LOGVAC - P13_LOGVAC</t>
  </si>
  <si>
    <t>P18_RSECOCC - P13_RSECOCC</t>
  </si>
  <si>
    <t>P18_LOGVAC - P13_LOGVAC</t>
  </si>
  <si>
    <t>round(NB_LGT_TOT_COMMENCES_1316   + NB_LGT_TOT_COMMENCES_1721)</t>
  </si>
  <si>
    <t>round(NB_LGT_PRET_LOC_SOCIAL_1316   + NB_LGT_PRET_LOC_SOCIAL_1721)</t>
  </si>
  <si>
    <t>EXCES_BESOINS_1320 - NOUV_RESSEC_1318 - NOUV_LOGVAC_1318</t>
  </si>
  <si>
    <t>P20_RP - P18_RP + P20_RSECOCC - P18_RSECOCC  + P20_LOGVAC - P18_LOGVAC</t>
  </si>
  <si>
    <t>P20_RP - P08_RP + P20_RSECOCC - P08_RSECOCC  + P20_LOGVAC - P08_LOGVAC</t>
  </si>
  <si>
    <t>(NOUV_LOG_0813 + NB_LGT_TOT_COMMENCES_1316 + NB_LGT_TOT_COMMENCES_1721)    - (LOG_2020 - P08_RP)</t>
  </si>
  <si>
    <t>(NB_LGT_TOT_COMMENCES_1316 + NB_LGT_TOT_COMMENCES_1721)    - (LOG_2020 - P13_RP)</t>
  </si>
  <si>
    <t>0 if (NB_LGT_TOT_COMMENCES_1316 == 0) else round(NB_LGT_PRET_LOC_SOCIAL_1316 / NB_LGT_TOT_COMMENCES_1316, 4)</t>
  </si>
  <si>
    <t>0 if (NB_LGT_TOT_COMMENCES_1321 == 0) else round(NB_LGT_PRET_LOC_SOCIAL_1321 / NB_LGT_TOT_COMMENCES_1321, 4)</t>
  </si>
  <si>
    <t>0 if (NB_LGT_TOT_COMMENCES_1721 == 0) else round(NB_LGT_PRET_LOC_SOCIAL_1721 / NB_LGT_TOT_COMMENCES_1721, 4)</t>
  </si>
  <si>
    <t>meta</t>
  </si>
  <si>
    <t>source</t>
  </si>
  <si>
    <t>type</t>
  </si>
  <si>
    <t>expr</t>
  </si>
  <si>
    <t>mode</t>
  </si>
  <si>
    <t>CODE_INSEE</t>
  </si>
  <si>
    <t>Code INSEE Commune</t>
  </si>
  <si>
    <t>COUNT</t>
  </si>
  <si>
    <t>CODE_POSTAL</t>
  </si>
  <si>
    <t>Code Postal Commune</t>
  </si>
  <si>
    <t>NOM_COMMUNE</t>
  </si>
  <si>
    <t>Nom de Commune</t>
  </si>
  <si>
    <t>LIBELLE</t>
  </si>
  <si>
    <t>Libelle</t>
  </si>
  <si>
    <t>BASE_NAME</t>
  </si>
  <si>
    <t>Nom Unique</t>
  </si>
  <si>
    <t>EPCI</t>
  </si>
  <si>
    <t>Code EPCI - MÃ©tropole</t>
  </si>
  <si>
    <t>INTERCO</t>
  </si>
  <si>
    <t>LIBEPCI</t>
  </si>
  <si>
    <t>LibellÃ© de l'EPCI / MÃ©tropole</t>
  </si>
  <si>
    <t>TYPE_EPCI</t>
  </si>
  <si>
    <t>Nature d'EPCI</t>
  </si>
  <si>
    <t>EPCI_COMMUNES</t>
  </si>
  <si>
    <t>Nombre communes EPCI</t>
  </si>
  <si>
    <t>DEP</t>
  </si>
  <si>
    <t>Departement</t>
  </si>
  <si>
    <t>DEP_NOM</t>
  </si>
  <si>
    <t>Nom Departement</t>
  </si>
  <si>
    <t>REG</t>
  </si>
  <si>
    <t>Region</t>
  </si>
  <si>
    <t>REG_NOM</t>
  </si>
  <si>
    <t>Nom RÃ©gion</t>
  </si>
  <si>
    <t>DOSSIER_INSEE</t>
  </si>
  <si>
    <t>Dossier Complet INSEE</t>
  </si>
  <si>
    <t>INSEE</t>
  </si>
  <si>
    <t>P08_POP</t>
  </si>
  <si>
    <t>Population en 2008</t>
  </si>
  <si>
    <t>P13_POP</t>
  </si>
  <si>
    <t>Population en 2013</t>
  </si>
  <si>
    <t>P18_POP</t>
  </si>
  <si>
    <t>Population en 2018</t>
  </si>
  <si>
    <t>P08_LOG</t>
  </si>
  <si>
    <t>Nombre de logements en 2008</t>
  </si>
  <si>
    <t>P13_LOG</t>
  </si>
  <si>
    <t>Nombre de logements en 2013</t>
  </si>
  <si>
    <t>P18_LOG</t>
  </si>
  <si>
    <t>Nombre de logements en 2018</t>
  </si>
  <si>
    <t>P08_RP</t>
  </si>
  <si>
    <t>Nombre de rÃ©sidences principales en 2008</t>
  </si>
  <si>
    <t>P13_RP</t>
  </si>
  <si>
    <t>Nombre de rÃ©sidences principales en 2013</t>
  </si>
  <si>
    <t>P18_RP</t>
  </si>
  <si>
    <t>Nombre de rÃ©sidences principales en 2018</t>
  </si>
  <si>
    <t>P08_RSECOCC</t>
  </si>
  <si>
    <t>Nombre de rÃ©sidences secondaires et logements occasionnels en 2008</t>
  </si>
  <si>
    <t>P13_RSECOCC</t>
  </si>
  <si>
    <t>Nombre de rÃ©sidences secondaires et logements occasionnels en 2013</t>
  </si>
  <si>
    <t>P18_RSECOCC</t>
  </si>
  <si>
    <t>Nombre de rÃ©sidences secondaires et logements occasionnels en 2018</t>
  </si>
  <si>
    <t>P08_LOGVAC</t>
  </si>
  <si>
    <t>Nombre de logements vacants en 2008</t>
  </si>
  <si>
    <t>P13_LOGVAC</t>
  </si>
  <si>
    <t>Nombre de logements vacants en 2013</t>
  </si>
  <si>
    <t>P18_LOGVAC</t>
  </si>
  <si>
    <t>Nombre de logements vacants en 2018</t>
  </si>
  <si>
    <t>P08_MAISON</t>
  </si>
  <si>
    <t>Nombre de maisons en 2008</t>
  </si>
  <si>
    <t>P13_MAISON</t>
  </si>
  <si>
    <t>Nombre de maisons en 2013</t>
  </si>
  <si>
    <t>P18_MAISON</t>
  </si>
  <si>
    <t>Nombre de maisons en 2018</t>
  </si>
  <si>
    <t>P08_APPART</t>
  </si>
  <si>
    <t>Nombre d'appartements en 2008</t>
  </si>
  <si>
    <t>P13_APPART</t>
  </si>
  <si>
    <t>Nombre d'appartements en 2013</t>
  </si>
  <si>
    <t>P18_APPART</t>
  </si>
  <si>
    <t>Nombre d'appartements en 2018</t>
  </si>
  <si>
    <t>C08_MEN</t>
  </si>
  <si>
    <t>Nombre de mÃ©nages en 2008</t>
  </si>
  <si>
    <t>C13_MEN</t>
  </si>
  <si>
    <t>Nombre de mÃ©nages en 2013</t>
  </si>
  <si>
    <t>C18_MEN</t>
  </si>
  <si>
    <t>Nombre de mÃ©nages en 2018</t>
  </si>
  <si>
    <t>C08_PMEN</t>
  </si>
  <si>
    <t>Nombre de personnes des mÃ©nages en 2008</t>
  </si>
  <si>
    <t>C13_PMEN</t>
  </si>
  <si>
    <t>Nombre de personnes des mÃ©nages en 2013</t>
  </si>
  <si>
    <t>C18_PMEN</t>
  </si>
  <si>
    <t>Nombre de personnes des mÃ©nages en 2018</t>
  </si>
  <si>
    <t>P08_RP_PROP</t>
  </si>
  <si>
    <t>Nombre de rÃ©sidences principales occupÃ©es par propriÃ©taires en 2008</t>
  </si>
  <si>
    <t>P13_RP_PROP</t>
  </si>
  <si>
    <t>Nombre de rÃ©sidences principales occupÃ©es par propriÃ©taires en 2013</t>
  </si>
  <si>
    <t>P18_RP_PROP</t>
  </si>
  <si>
    <t>Nombre de rÃ©sidences principales occupÃ©es par propriÃ©taires en 2018</t>
  </si>
  <si>
    <t>P08_RP_LOC</t>
  </si>
  <si>
    <t>Nombre de rÃ©sidences principales occupÃ©es par locataires en 2008</t>
  </si>
  <si>
    <t>P13_RP_LOC</t>
  </si>
  <si>
    <t>Nombre de rÃ©sidences principales occupÃ©es par locataires en 2013</t>
  </si>
  <si>
    <t>P18_RP_LOC</t>
  </si>
  <si>
    <t>Nombre de rÃ©sidences principales occupÃ©es par locataires en 2018</t>
  </si>
  <si>
    <t>NAIS0813</t>
  </si>
  <si>
    <t>Nombre de naissances entre 01/01/2008 et 01/01/2013</t>
  </si>
  <si>
    <t>NAIS1318</t>
  </si>
  <si>
    <t>Nombre de naissances entre 01/01/2013 et 01/01/2018</t>
  </si>
  <si>
    <t>DECE0813</t>
  </si>
  <si>
    <t>Nombre de dÃ©cÃ¨s entre 01/01/2008 et 01/01/2013</t>
  </si>
  <si>
    <t>DECE1318</t>
  </si>
  <si>
    <t>Nombre de dÃ©cÃ¨s entre 01/01/2013 et 01/01/2018</t>
  </si>
  <si>
    <t>TXPOP_0818</t>
  </si>
  <si>
    <t>Taux de Croissance Annuel de la population de 2008 a 2018</t>
  </si>
  <si>
    <t>TXPOP_0813</t>
  </si>
  <si>
    <t>Taux de Croissance Annuel de la population de 2008 a 2013</t>
  </si>
  <si>
    <t>TXPOP_1318</t>
  </si>
  <si>
    <t>TM_2008</t>
  </si>
  <si>
    <t>Taille des Menages en 2008</t>
  </si>
  <si>
    <t>TM_2013</t>
  </si>
  <si>
    <t>Taille des Menages en 2013</t>
  </si>
  <si>
    <t>TM_2018</t>
  </si>
  <si>
    <t>Taille des Menages en 2018</t>
  </si>
  <si>
    <t>TXTM_0813</t>
  </si>
  <si>
    <t>Taux de Croissance Annuel de la taille des menages de 2008 a 2013</t>
  </si>
  <si>
    <t>TXTM_1318</t>
  </si>
  <si>
    <t>Taux de Croissance Annuel de la taille des menages de 2013 a 2018</t>
  </si>
  <si>
    <t>TXTM_0818</t>
  </si>
  <si>
    <t>Taux de Croissance Annuel de la taille des menages de 2008 a 2018</t>
  </si>
  <si>
    <t>SRU_OBJ_2017_2019</t>
  </si>
  <si>
    <t>Objectifs 2017-2019</t>
  </si>
  <si>
    <t>SRU_LLS_2017</t>
  </si>
  <si>
    <t>NB de LLS au 01/01/2017</t>
  </si>
  <si>
    <t>SRU_TX_LLS_2017</t>
  </si>
  <si>
    <t>TX de LLS au 01/01/2017</t>
  </si>
  <si>
    <t>SRU_RP_2017</t>
  </si>
  <si>
    <t>NBR RP au 01/01/2017</t>
  </si>
  <si>
    <t>Taux de LLS Ã  atteindre</t>
  </si>
  <si>
    <t>get_sru2020("Taux de LLS Ã  atteindre", CODE_INSEE, rounding=2)</t>
  </si>
  <si>
    <t>SRU_OBJ_2020_2022</t>
  </si>
  <si>
    <t>Objectifs 2020-2022</t>
  </si>
  <si>
    <t>SRU_LLS_2020</t>
  </si>
  <si>
    <t>NB de LLS au 01/01/2020</t>
  </si>
  <si>
    <t>SRU_TX_LLS_2020</t>
  </si>
  <si>
    <t>TX de LLS au 01/01/2020</t>
  </si>
  <si>
    <t>SRU_RP_2020</t>
  </si>
  <si>
    <t>NBR RP au 01/01/2020</t>
  </si>
  <si>
    <t>SRU_LOG3565_2017</t>
  </si>
  <si>
    <t>Logements Totaux a Construire en Modele 35/65 sur Objectif 2017</t>
  </si>
  <si>
    <t>SRU_LOG3565_2020</t>
  </si>
  <si>
    <t>Logements Totaux a Construire en Modele 35/65 sur Objectif 2020</t>
  </si>
  <si>
    <t>SRU_LOG3565_TOTAL</t>
  </si>
  <si>
    <t>Logements Totaux a Construire en Modele 35/65 sur Carence Totale 2020</t>
  </si>
  <si>
    <t>SRU_EVOL_RP</t>
  </si>
  <si>
    <t>Evolution du nombre de Residences Principales</t>
  </si>
  <si>
    <t>SRU_EVOL_CARENCE</t>
  </si>
  <si>
    <t>Evolution de la Carence du aux Residences Principales</t>
  </si>
  <si>
    <t>SRU_LOG_CONSTRUITS</t>
  </si>
  <si>
    <t>Logements Sociaux Construits entre 2017 et 2020</t>
  </si>
  <si>
    <t>ART_TOTAL</t>
  </si>
  <si>
    <t>Total des flux entre NAF et artificialisÃ© sur la pÃ©riode 2009 2020</t>
  </si>
  <si>
    <t>ART_HABITAT</t>
  </si>
  <si>
    <t>Flux NAF vers artificialisÃ© destinÃ© Ã  lâ€™habitat sur la pÃ©riode 2009 2020</t>
  </si>
  <si>
    <t>ART_ACTIVITE</t>
  </si>
  <si>
    <t>Flux NAF vers artificialisÃ© destinÃ© Ã  lâ€™activitÃ© sur la pÃ©riode 2009 2020</t>
  </si>
  <si>
    <t>ART_MIXTE</t>
  </si>
  <si>
    <t>Flux NAF vers artificialisÃ© destinÃ© au mixte sur la pÃ©riode 2009 2020</t>
  </si>
  <si>
    <t>ART_INCONNUE</t>
  </si>
  <si>
    <t>Flux NAF vers artificialisÃ© inconnu sur la pÃ©riode 2009 2020</t>
  </si>
  <si>
    <t>SURFACE_COMMUNE</t>
  </si>
  <si>
    <t>Surface communale en mÂ²</t>
  </si>
  <si>
    <t>ART_POURCENT</t>
  </si>
  <si>
    <t>Part de surface communale artificialisÃ©e (en %)</t>
  </si>
  <si>
    <t>ART_POPULATION</t>
  </si>
  <si>
    <t>MÂ² artificialisÃ© par habitant supplÃ©mentaire</t>
  </si>
  <si>
    <t>ART_MENAGE</t>
  </si>
  <si>
    <t>MÂ² artificialisÃ© par menage supplÃ©mentaire</t>
  </si>
  <si>
    <t>ART_EMPLOI_MENAGE</t>
  </si>
  <si>
    <t>Nombre de mÃ©nages + emplois supplÃ©mentaire par ha artificialisÃ©</t>
  </si>
  <si>
    <t>ART_EMPLOIS_2012</t>
  </si>
  <si>
    <t>Nombre dâ€™emplois 2012</t>
  </si>
  <si>
    <t>ART_EMPLOIS_2017</t>
  </si>
  <si>
    <t>Nombre dâ€™emplois 2017</t>
  </si>
  <si>
    <t>ART_EMPLOIS_1217</t>
  </si>
  <si>
    <t>Variation des Emplois entre 2012 et 2017</t>
  </si>
  <si>
    <t>ART_MENAGES_2012</t>
  </si>
  <si>
    <t>Nombre de menages 2012</t>
  </si>
  <si>
    <t>ART_MENAGES_2017</t>
  </si>
  <si>
    <t>Nombre de menages 2017</t>
  </si>
  <si>
    <t>ART_MENAGES_1217</t>
  </si>
  <si>
    <t>Variation des Menages entre 2012 et 2017</t>
  </si>
  <si>
    <t>ART_POPULATION_2012</t>
  </si>
  <si>
    <t>Population en 2012</t>
  </si>
  <si>
    <t>ART_POPULATION_2017</t>
  </si>
  <si>
    <t>Population en 2017</t>
  </si>
  <si>
    <t>ART_POPULATION_1217</t>
  </si>
  <si>
    <t>Variation Population entre 2012 et 2017</t>
  </si>
  <si>
    <t>Taux de Croissance Annuel de la population de 2013 a 2020</t>
  </si>
  <si>
    <t>Taux de Croissance Annuel de la population de 2020 a 2030</t>
  </si>
  <si>
    <t>Taux de Croissance Annuel de la population de 2030 a 2040</t>
  </si>
  <si>
    <t>Taux de Croissance Annuel de la population de 2040 a 2050</t>
  </si>
  <si>
    <t>Population Dept en 2013</t>
  </si>
  <si>
    <t>Population Dept en 2018</t>
  </si>
  <si>
    <t>Taux Evolution Annuel Population Dept entre 2018 et 2021</t>
  </si>
  <si>
    <t>NB_LGT_TOT_CREES</t>
  </si>
  <si>
    <t>Logements Autorises 2013 2021</t>
  </si>
  <si>
    <t>NB_LGT_TOT_CREES_1316</t>
  </si>
  <si>
    <t>Logements Autorises 2013 2016</t>
  </si>
  <si>
    <t>NB_LGT_TOT_CREES_1721</t>
  </si>
  <si>
    <t>Logements Autorises 2017 2021</t>
  </si>
  <si>
    <t>NB_LGT_TOT_COMMENCES</t>
  </si>
  <si>
    <t>Logements Commences</t>
  </si>
  <si>
    <t>NB_LGT_TOT_COMMENCES_1316</t>
  </si>
  <si>
    <t>Logements Commences entre 2013 et 2016</t>
  </si>
  <si>
    <t>NB_LGT_TOT_COMMENCES_1721</t>
  </si>
  <si>
    <t>Logements Commences entre 2017 et 2021</t>
  </si>
  <si>
    <t>NB_LGT_TX_REALISATION</t>
  </si>
  <si>
    <t>Taux de Logements Commences</t>
  </si>
  <si>
    <t>NB_LGT_TX_REALISATION_1316</t>
  </si>
  <si>
    <t>Taux de Logements Commences entre 2013 et 2016</t>
  </si>
  <si>
    <t>NB_LGT_TX_REALISATION_1721</t>
  </si>
  <si>
    <t>Taux de Logements Commences entre 2017 et 2021</t>
  </si>
  <si>
    <t>NB_LGT_RENOUVELLEMENT</t>
  </si>
  <si>
    <t>Logements en Renouvellement</t>
  </si>
  <si>
    <t>NB_LGT_NOUVEAU</t>
  </si>
  <si>
    <t>Logements Nouveau</t>
  </si>
  <si>
    <t>NB_LGT_PRINCIPAL</t>
  </si>
  <si>
    <t>Logements Principal</t>
  </si>
  <si>
    <t>NB_LGT_SECONDAIRE</t>
  </si>
  <si>
    <t>Logements Secondaire</t>
  </si>
  <si>
    <t>NB_LGT_IND_CREES</t>
  </si>
  <si>
    <t>Nombre de logements individuels crÃ©Ã©s</t>
  </si>
  <si>
    <t>NB_LGT_COL_CREES</t>
  </si>
  <si>
    <t>Nombre de logements collectifs crÃ©Ã©s</t>
  </si>
  <si>
    <t>NB_LGT_DEMOLIS</t>
  </si>
  <si>
    <t>Nombre de logements dÃ©molis</t>
  </si>
  <si>
    <t>NB_LGT_PRET_LOC_SOCIAL</t>
  </si>
  <si>
    <t>Nb de logements locatifs sociaux</t>
  </si>
  <si>
    <t>NB_LGT_PRET_LOC_SOCIAL_1316</t>
  </si>
  <si>
    <t>Logements Sociaux entre 2013 et 2016</t>
  </si>
  <si>
    <t>NB_LGT_PRET_LOC_SOCIAL_1721</t>
  </si>
  <si>
    <t>Logements Sociaux entre 2017 et 2021</t>
  </si>
  <si>
    <t>SITADEL_SUPERFICIE_TERRAIN</t>
  </si>
  <si>
    <t>Superficie du terrain</t>
  </si>
  <si>
    <t>Surface de plancher de la destination ' Habitation ' crÃ©Ã©e par changement de destination</t>
  </si>
  <si>
    <t>Surface de plancher de la destination ' Habitation ' supprimÃ©e (dÃ©molie)</t>
  </si>
  <si>
    <t>Surface de plancher de la destination ' Habitation ' supprimÃ©e par changement de destination</t>
  </si>
  <si>
    <t>Surface de plancher de locaux non rÃ©sidentiels (i.e. autres que d'habitation) existante avant travaux</t>
  </si>
  <si>
    <t>Surface de plancher de locaux non rÃ©sidentiels (i.e. autres que d'habitation) nouvelle construite</t>
  </si>
  <si>
    <t>Surface de plancher de locaux non rÃ©sidentiels (i.e. autres que d'habitation) crÃ©Ã©e par changement de destination</t>
  </si>
  <si>
    <t>Surface de plancher de locaux non rÃ©sidentiels (i.e. autres que d'habitation) dÃ©molie</t>
  </si>
  <si>
    <t>Surface de plancher de locaux non rÃ©sidentiels (i.e. autres que d'habitation) supprimÃ©e par changement de destination</t>
  </si>
  <si>
    <t>Surface de plancher de la destination ' HÃ©bergement hÃ´telier ' existante avant travaux</t>
  </si>
  <si>
    <t>Surface de plancher de la destination ' HÃ©bergement hÃ´telier ' nouvelle construite</t>
  </si>
  <si>
    <t>Surface de plancher de la destination ' HÃ©bergement hÃ´telier ' crÃ©Ã©e par changement de destination</t>
  </si>
  <si>
    <t>Surface de plancher de la destination ' HÃ©bergement hÃ´telier ' dÃ©molie</t>
  </si>
  <si>
    <t>Surface de plancher de la destination ' HÃ©bergement hÃ´telier ' supprimÃ©e par changement de destination</t>
  </si>
  <si>
    <t>Surface de plancher de la destination ' Bureau ' crÃ©Ã©e par changement de destination</t>
  </si>
  <si>
    <t>Surface de plancher de la destination ' Bureau ' dÃ©molie</t>
  </si>
  <si>
    <t>Surface de plancher de la destination ' Bureau ' supprimÃ©e par changement de destination</t>
  </si>
  <si>
    <t>Surface de plancher de la destination ' Commerce ' crÃ©Ã©e par changement de destination</t>
  </si>
  <si>
    <t>Surface de plancher de la destination ' Commerce ' dÃ©molie</t>
  </si>
  <si>
    <t>Surface de plancher de la destination ' Commerce ' supprimÃ©e par changement de destination</t>
  </si>
  <si>
    <t>Surface de plancher de la destination ' Artisanat ' crÃ©Ã©e par changement de destination</t>
  </si>
  <si>
    <t>Surface de plancher de la destination ' Artisanat ' dÃ©molie</t>
  </si>
  <si>
    <t>Surface de plancher de la destination ' Artisanat ' supprimÃ©e par changement de destination</t>
  </si>
  <si>
    <t>Surface de plancher de la destination ' Industrie ' crÃ©Ã©e par changement de destination</t>
  </si>
  <si>
    <t>Surface de plancher de la destination ' Industrie ' dÃ©molie</t>
  </si>
  <si>
    <t>Surface de plancher de la destination ' Industrie ' supprimÃ©e par changement de destination</t>
  </si>
  <si>
    <t>Surface de plancher de la destination ' Exploitation agricole ou forestiÃ¨re ' existante avant travaux</t>
  </si>
  <si>
    <t>Surface de plancher de la destination ' Exploitation agricole ou forestiÃ¨re ' nouvelle construite</t>
  </si>
  <si>
    <t>Surface de plancher de la destination ' Exploitation agricole ou forestiÃ¨re ' crÃ©Ã©e par changement de destination</t>
  </si>
  <si>
    <t>Surface de plancher de la destination ' Exploitation agricole ou forestiÃ¨re ' dÃ©molie</t>
  </si>
  <si>
    <t>Surface de plancher de la destination ' Exploitation agricole ou forestiÃ¨re ' supprimÃ©e par changement de destination</t>
  </si>
  <si>
    <t>Surface de plancher de la destination ' EntrepÃ´t ' existante avant travaux</t>
  </si>
  <si>
    <t>Surface de plancher de la destination ' EntrepÃ´t ' nouvelle construite</t>
  </si>
  <si>
    <t>Surface de plancher de la destination ' EntrepÃ´t ' crÃ©Ã©e par changement de destination</t>
  </si>
  <si>
    <t>Surface de plancher de la destination ' EntrepÃ´t ' dÃ©molie</t>
  </si>
  <si>
    <t>Surface de plancher de la destination ' EntrepÃ´t ' supprimÃ©e par changement de destination</t>
  </si>
  <si>
    <t>Surface de plancher de la destination ' Services publics ou d'intÃ©rÃªt collectif' existante avant travaux</t>
  </si>
  <si>
    <t>Surface de plancher de la destination ' Services publics ou d'intÃ©rÃªt collectif ' nouvelle construite</t>
  </si>
  <si>
    <t>Surface de plancher de la destination ' Services publics ou d'intÃ©rÃªt collectif ' crÃ©Ã©e par changement de destination</t>
  </si>
  <si>
    <t>Surface de plancher de la destination ' Services publics ou d'intÃ©rÃªt collectif ' dÃ©molie</t>
  </si>
  <si>
    <t>Surface de plancher de la destination ' Services publics ou d'intÃ©rÃªt collectif ' supprimÃ©e par changement de destination</t>
  </si>
  <si>
    <t>projectionsREG["Unnamed: 2"][ REG ] * 1000</t>
  </si>
  <si>
    <t>projectionsREG["Unnamed: 7"][ REG ] * 1000</t>
  </si>
  <si>
    <t>projectionsREG["Unnamed: 9"][ REG ] * 1000</t>
  </si>
  <si>
    <t>projectionsREG["Unnamed: 19"][ REG ] * 1000</t>
  </si>
  <si>
    <t>projectionsREG["Unnamed: 29"][ REG ] * 1000</t>
  </si>
  <si>
    <t>round(calc_after(2030, POP_2030, 2040, TX_POP_3040))</t>
  </si>
  <si>
    <t>round(calc_after(2040, POP_2040, 2050, TX_POP_4050))</t>
  </si>
  <si>
    <t>calc_taux(2020, POP_2020, 2030, POP_2030, rounding=3)</t>
  </si>
  <si>
    <t>calc_taux(2030, POP_2030, 2040, POP_2040, rounding=3)</t>
  </si>
  <si>
    <t>calc_taux(2040, POP_2040, 2050, POP_2050, rounding=3)</t>
  </si>
  <si>
    <t>round(POP_2020 / LOG_2020, 3)</t>
  </si>
  <si>
    <t>round(POP_2030 / LOG_2030, 3)</t>
  </si>
  <si>
    <t>round(POP_2040 / LOG_2040, 3)</t>
  </si>
  <si>
    <t>round(POP_2050 / LOG_2050, 3)</t>
  </si>
  <si>
    <t>round((P18_RSECOCC) / (P18_RP + P18_RSECOCC + P18_LOGVAC), 4)</t>
  </si>
  <si>
    <t>round((P18_LOGVAC)  / (P18_RP + P18_RSECOCC + P18_LOGVAC), 4)</t>
  </si>
  <si>
    <t>round((NB_LGT_PRET_LOC_SOCIAL_1321) / (NB_LGT_TOT_COMMENCES_1321), 4)</t>
  </si>
  <si>
    <t>round((NB_LGT_PRET_LOC_SOCIAL_1316) / (NB_LGT_TOT_COMMENCES_1316), 4)</t>
  </si>
  <si>
    <t>round((NB_LGT_PRET_LOC_SOCIAL_1721) / (NB_LGT_TOT_COMMENCES_1721), 4)</t>
  </si>
  <si>
    <t># Donnees Commune Calculees</t>
  </si>
  <si>
    <t>calc_taux(2008, P08_POP, 2018, P18_POP)</t>
  </si>
  <si>
    <t>calc_taux(2008, P08_POP, 2013, P13_POP)</t>
  </si>
  <si>
    <t>calc_taux(2013, P13_POP, 2018, P18_POP)</t>
  </si>
  <si>
    <t>round(C08_PMEN / C08_MEN, 3)</t>
  </si>
  <si>
    <t>round(C13_PMEN / C13_MEN, 3)</t>
  </si>
  <si>
    <t>round(C18_PMEN / C18_MEN, 3)</t>
  </si>
  <si>
    <t>calc_taux(2008, TM_2008, 2013, TM_2013)</t>
  </si>
  <si>
    <t>calc_taux(2013, TM_2013, 2018, TM_2018)</t>
  </si>
  <si>
    <t>calc_taux(2008, TM_2008, 2018, TM_2018)</t>
  </si>
  <si>
    <t>calc_taux(2008, P08_POP, 2018, P18_POP, rounding=3)</t>
  </si>
  <si>
    <t>calc_taux(2008, P08_POP, 2013, P13_POP, rounding=3)</t>
  </si>
  <si>
    <t>calc_taux(2013, P13_POP, 2018, P18_POP, rounding=3)</t>
  </si>
  <si>
    <t>calc_taux(2008, TM_2008, 2018, TM_2018, rounding=3)</t>
  </si>
  <si>
    <t>calc_taux(2008, TM_2008, 2013, TM_2013, rounding=3)</t>
  </si>
  <si>
    <t>calc_taux(2013, TM_2013, 2018, TM_2018, rounding=3)</t>
  </si>
  <si>
    <t>get_sru2020("Taux de LLS à atteindre", code_insee, rounding=2)</t>
  </si>
  <si>
    <t>get_sru2017("Objectifs SRU 2017-2019", code_insee, rounding=0)</t>
  </si>
  <si>
    <t>get_sru2017("NB de LLS au 01/01/2017", code_insee, rounding=0)</t>
  </si>
  <si>
    <t>get_sru2017("TX de LLS au 01/01/2017", code_insee, rounding=4)</t>
  </si>
  <si>
    <t>get_sru2020("Objectifs SRU 2020-2022", code_insee, rounding=0)</t>
  </si>
  <si>
    <t>get_sru2020("NB de LLS au 01/01/2020", code_insee, rounding=0)</t>
  </si>
  <si>
    <t>get_sru2020("TX de LLS au 01/01/2020", code_insee, rounding=4)</t>
  </si>
  <si>
    <t>get_sru2020("NBR RP au 01/01/2020", code_insee, rounding=0)</t>
  </si>
  <si>
    <t>Total des flux entre NAF et artificialisé sur la période 2009 2020</t>
  </si>
  <si>
    <t>Flux NAF vers artificialisé destiné à l’habitat sur la période 2009 2020</t>
  </si>
  <si>
    <t>Flux NAF vers artificialisé destiné à l’activité sur la période 2009 2020</t>
  </si>
  <si>
    <t>Flux NAF vers artificialisé destiné au mixte sur la période 2009 2020</t>
  </si>
  <si>
    <t>Flux NAF vers artificialisé inconnu sur la période 2009 2020</t>
  </si>
  <si>
    <t>Surface communale en m²</t>
  </si>
  <si>
    <t>Part de surface communale artificialisée (en %)</t>
  </si>
  <si>
    <t>M² artificialisé par habitant supplémentaire</t>
  </si>
  <si>
    <t>M² artificialisé par menage supplémentaire</t>
  </si>
  <si>
    <t>Nombre de ménages + emplois supplémentaire par ha artificialisé</t>
  </si>
  <si>
    <t>Nombre d’emplois 2012</t>
  </si>
  <si>
    <t>Nombre d’emplois 2017</t>
  </si>
  <si>
    <t>get_art("nafart0920", code_insee)</t>
  </si>
  <si>
    <t>get_art("arthab0920", code_insee)</t>
  </si>
  <si>
    <t>get_art("artact0920", code_insee)</t>
  </si>
  <si>
    <t>get_art("artmix0920", code_insee)</t>
  </si>
  <si>
    <t>get_art("artinc0920", code_insee)</t>
  </si>
  <si>
    <t>get_art("surfcom20", code_insee)</t>
  </si>
  <si>
    <t>get_art("artcom0920", code_insee)</t>
  </si>
  <si>
    <t>get_art("artpop1217", code_insee)</t>
  </si>
  <si>
    <t>get_art("menhab1217", code_insee)</t>
  </si>
  <si>
    <t>get_art("mepart1217", code_insee)</t>
  </si>
  <si>
    <t>get_art("emp12", code_insee)</t>
  </si>
  <si>
    <t>get_art("emp17", code_insee)</t>
  </si>
  <si>
    <t>get_art("emp1217", code_insee)</t>
  </si>
  <si>
    <t>get_art("men12", code_insee)</t>
  </si>
  <si>
    <t>get_art("men17", code_insee)</t>
  </si>
  <si>
    <t>get_art("men1217", code_insee)</t>
  </si>
  <si>
    <t>get_art("pop12", code_insee)</t>
  </si>
  <si>
    <t>get_art("pop17", code_insee)</t>
  </si>
  <si>
    <t>get_art("pop1217", code_insee)</t>
  </si>
  <si>
    <t>0 if SURFACE_COMMUNE  == 0 else round(100 * ART_TOTAL / SURFACE_COMMUNE, 3)</t>
  </si>
  <si>
    <t>com_sitadel['NB_LGT_TOT_CREES'].sum()</t>
  </si>
  <si>
    <t>com_sitadel1721['NB_LGT_TOT_CREES'].sum()</t>
  </si>
  <si>
    <t>log_commences['NB_LGT_TOT_CREES'].sum() + log_termines['NB_LGT_TOT_CREES'].sum()</t>
  </si>
  <si>
    <t>log_commences1316['NB_LGT_TOT_CREES'].sum() + log_termines1316['NB_LGT_TOT_CREES'].sum()</t>
  </si>
  <si>
    <t>log_commences1721['NB_LGT_TOT_CREES'].sum() + log_termines1721['NB_LGT_TOT_CREES'].sum()</t>
  </si>
  <si>
    <t>log_renouv['NB_LGT_TOT_CREES'].sum()</t>
  </si>
  <si>
    <t>log_nouveau['NB_LGT_TOT_CREES'].sum()</t>
  </si>
  <si>
    <t>log_principal['NB_LGT_TOT_CREES'].sum()</t>
  </si>
  <si>
    <t>log_secondaire['NB_LGT_TOT_CREES'].sum()</t>
  </si>
  <si>
    <t>com_sitadel['NB_LGT_IND_CREES'].sum()</t>
  </si>
  <si>
    <t>com_sitadel['NB_LGT_COL_CREES'].sum()</t>
  </si>
  <si>
    <t>com_sitadel['NB_LGT_DEMOLIS'].sum()</t>
  </si>
  <si>
    <t>com_sitadel['NB_LGT_PRET_LOC_SOCIAL'].sum()</t>
  </si>
  <si>
    <t>com_sitadel1316['NB_LGT_PRET_LOC_SOCIAL'].sum()</t>
  </si>
  <si>
    <t>com_sitadel['SUPERFICIE_TERRAIN'].sum()</t>
  </si>
  <si>
    <t>com_sitadel1721['NB_LGT_PRET_LOC_SOCIAL'].sum()</t>
  </si>
  <si>
    <t>Nombre de logements individuels crees</t>
  </si>
  <si>
    <t>Nombre de logements collectifs crees</t>
  </si>
  <si>
    <t>Nombre de logements demolis</t>
  </si>
  <si>
    <t>0 if NB_LGT_TOT_CREES == 0 else NB_LGT_TOT_COMMENCES / NB_LGT_TOT_CREES</t>
  </si>
  <si>
    <t>0 if NB_LGT_TOT_CREES_1721 == 0 else NB_LGT_TOT_COMMENCES_1721 / NB_LGT_TOT_CREES_1721</t>
  </si>
  <si>
    <t>0 if NB_LGT_TOT_CREES_1316 == 0 else NB_LGT_TOT_COMMENCES_1316 / NB_LGT_TOT_CREES_1316</t>
  </si>
  <si>
    <t># Test Metriques</t>
  </si>
  <si>
    <t xml:space="preserve"># Donnees SRU - Calculs </t>
  </si>
  <si>
    <t xml:space="preserve"># Donnees Artificialisation - Calculs </t>
  </si>
  <si>
    <t>Evolution de la population en nombre de 2008 a 2013</t>
  </si>
  <si>
    <t>Evolution de la population en nombre de 2013 a 2018</t>
  </si>
  <si>
    <t># Extraction des Donnees Sitadel Logements</t>
  </si>
  <si>
    <t># Donnees Projections EPCI 2013-2050</t>
  </si>
  <si>
    <t>get_sru2017("NBR RP au 01/01/2017", code_insee, rounding=0)</t>
  </si>
  <si>
    <t>com_sitadel1316['NB_LGT_TOT_CREES'].sum()</t>
  </si>
  <si>
    <t># Test Diganostics</t>
  </si>
  <si>
    <t>#  Diganostics SRU</t>
  </si>
  <si>
    <t>#  Diganostics Logements</t>
  </si>
  <si>
    <t>#  Diganostics Artificialisation</t>
  </si>
  <si>
    <t>TX_RES_VAC_18&lt;0.05</t>
  </si>
  <si>
    <t>TX_RES_SEC_18&lt;0.10</t>
  </si>
  <si>
    <t>Taux de Residences Secondaires - moins de 10%</t>
  </si>
  <si>
    <t>Taux de Residences Secondaires - plus de 10%</t>
  </si>
  <si>
    <t>COD_VAR</t>
  </si>
  <si>
    <t>LIB_VAR</t>
  </si>
  <si>
    <t>LIB_VAR_LONG</t>
  </si>
  <si>
    <t>TYPE_VAR</t>
  </si>
  <si>
    <t>Population en 2018 (princ)</t>
  </si>
  <si>
    <t>NUM</t>
  </si>
  <si>
    <t>P18_POP0014</t>
  </si>
  <si>
    <t>Pop 0-14 ans en 2018 (princ)</t>
  </si>
  <si>
    <t>Nombre de personnes de 0 Ã  14 ans en 2018</t>
  </si>
  <si>
    <t>P18_POP1529</t>
  </si>
  <si>
    <t>Pop 15-29 ans en 2018 (princ)</t>
  </si>
  <si>
    <t>Nombre de personnes de 15 Ã  29 ans en 2018</t>
  </si>
  <si>
    <t>P18_POP3044</t>
  </si>
  <si>
    <t>Pop 30-44 ans en 2018 (princ)</t>
  </si>
  <si>
    <t>Nombre de personnes de 30 Ã  44 ans en 2018</t>
  </si>
  <si>
    <t>P18_POP4559</t>
  </si>
  <si>
    <t>Pop 45-59 ans en 2018 (princ)</t>
  </si>
  <si>
    <t>Nombre de personnes de 45 Ã  59 ans en 2018</t>
  </si>
  <si>
    <t>P18_POP6074</t>
  </si>
  <si>
    <t>Pop 60-74 ans en 2018 (princ)</t>
  </si>
  <si>
    <t>Nombre de personnes de 60 Ã  74 ans en 2018</t>
  </si>
  <si>
    <t>P18_POP7589</t>
  </si>
  <si>
    <t>Pop 75-89 ans en 2018 (princ)</t>
  </si>
  <si>
    <t>Nombre de personnes de 75 Ã  89 ans en 2018</t>
  </si>
  <si>
    <t>P18_POP90P</t>
  </si>
  <si>
    <t>Pop 90 ans ou plus en 2018 (princ)</t>
  </si>
  <si>
    <t>Nombre de personnes de 90 ans ou plus en 2018</t>
  </si>
  <si>
    <t>P18_POPH</t>
  </si>
  <si>
    <t>Pop Hommes en 2018 (princ)</t>
  </si>
  <si>
    <t>Nombre total d'hommes en 2018</t>
  </si>
  <si>
    <t>P18_H0014</t>
  </si>
  <si>
    <t>Pop Hommes 0-14 ans en 2018 (princ)</t>
  </si>
  <si>
    <t>Nombre d'hommes de 0 Ã  14 ans en 2018</t>
  </si>
  <si>
    <t>P18_H1529</t>
  </si>
  <si>
    <t>Pop Hommes 15-29 ans en 2018 (princ)</t>
  </si>
  <si>
    <t>Nombre d'hommes de 15 Ã  29 ans en 2018</t>
  </si>
  <si>
    <t>P18_H3044</t>
  </si>
  <si>
    <t>Pop Hommes 30-44 ans en 2018 (princ)</t>
  </si>
  <si>
    <t>Nombre d'hommes de 30 Ã  44 ans en 2018</t>
  </si>
  <si>
    <t>P18_H4559</t>
  </si>
  <si>
    <t>Pop Hommes 45-59 ans en 2018 (princ)</t>
  </si>
  <si>
    <t>Nombre d'hommes de 45 Ã  59 ans en 2018</t>
  </si>
  <si>
    <t>P18_H6074</t>
  </si>
  <si>
    <t>Pop Hommes 60-74 ans en 2018 (princ)</t>
  </si>
  <si>
    <t>Nombre d'hommes de 60 Ã  74 ans en 2018</t>
  </si>
  <si>
    <t>P18_H7589</t>
  </si>
  <si>
    <t>Pop Hommes 75-89 ans en 2018 (princ)</t>
  </si>
  <si>
    <t>Nombre d'hommes de 75 Ã  89 ans en 2018</t>
  </si>
  <si>
    <t>P18_H90P</t>
  </si>
  <si>
    <t>Pop Hommes 90 ans ou plus en 2018 (princ)</t>
  </si>
  <si>
    <t>Nombre d'hommes de 90 ans ou plus en 2018</t>
  </si>
  <si>
    <t>P18_H0019</t>
  </si>
  <si>
    <t>Pop Hommes 0-19 ans en 2018  (princ)</t>
  </si>
  <si>
    <t>Nombre d'hommes de 0 Ã  19 ans en 2018</t>
  </si>
  <si>
    <t>P18_H2064</t>
  </si>
  <si>
    <t>Pop Hommes 20-64 ans en 2018 (princ)</t>
  </si>
  <si>
    <t>Nombre d'hommes de 20 Ã  64 ans en 2018</t>
  </si>
  <si>
    <t>P18_H65P</t>
  </si>
  <si>
    <t>Pop Hommes 65 ans ou plus en 2018 (princ)</t>
  </si>
  <si>
    <t>Nombre d'hommes de 65 ans ou plus en 2018</t>
  </si>
  <si>
    <t>P18_POPF</t>
  </si>
  <si>
    <t>Pop Femmes en 2018 (princ)</t>
  </si>
  <si>
    <t>Nombre total de femmes en 2018</t>
  </si>
  <si>
    <t>P18_F0014</t>
  </si>
  <si>
    <t>Pop Femmes 0-14 ans en 2018 (princ)</t>
  </si>
  <si>
    <t>Nombre de femmes de 0 Ã  14 ans en 2018</t>
  </si>
  <si>
    <t>P18_F1529</t>
  </si>
  <si>
    <t>Pop Femmes 15-29 ans en 2018 (princ)</t>
  </si>
  <si>
    <t>Nombre de femmes de 15 Ã  29 ans en 2018</t>
  </si>
  <si>
    <t>P18_F3044</t>
  </si>
  <si>
    <t>Pop Femmes 30-44 ans en 2018 (princ)</t>
  </si>
  <si>
    <t>Nombre de femmes de 30 Ã  44 ans en 2018</t>
  </si>
  <si>
    <t>P18_F4559</t>
  </si>
  <si>
    <t>Pop Femmes 45-59 ans en 2018 (princ)</t>
  </si>
  <si>
    <t>Nombre de femmes de 45 Ã  59 ans en 2018</t>
  </si>
  <si>
    <t>P18_F6074</t>
  </si>
  <si>
    <t>Pop Femmes 60-74 ans en 2018 (princ)</t>
  </si>
  <si>
    <t>Nombre de femmes de 60 Ã  74 ans en 2018</t>
  </si>
  <si>
    <t>P18_F7589</t>
  </si>
  <si>
    <t>Pop Femmes 75-89 ans en 2018 (princ)</t>
  </si>
  <si>
    <t>Nombre de femmes de 75 Ã  89 ans en 2018</t>
  </si>
  <si>
    <t>P18_F90P</t>
  </si>
  <si>
    <t>Pop Femmes 90 ans ou plus en 2018 (princ)</t>
  </si>
  <si>
    <t>Nombre de femmes de 90 ans ou plus en 2018</t>
  </si>
  <si>
    <t>P18_F0019</t>
  </si>
  <si>
    <t>Pop Femmes 0-19 ans en 2018 (princ)</t>
  </si>
  <si>
    <t>Nombre de femmes de 0 Ã  19 ans en 2018</t>
  </si>
  <si>
    <t>P18_F2064</t>
  </si>
  <si>
    <t>Pop Femmes 20-64 ans en 2018 (princ)</t>
  </si>
  <si>
    <t>Nombre de femmes de 20 Ã  64 ans en 2018</t>
  </si>
  <si>
    <t>P18_F65P</t>
  </si>
  <si>
    <t>Pop Femmes 65 ans ou plus en 2018 (princ)</t>
  </si>
  <si>
    <t>Nombre de femmes de 65 ans ou plus en 2018</t>
  </si>
  <si>
    <t>P18_POP01P</t>
  </si>
  <si>
    <t>Pop 1 an ou plus en 2018 localisÃ©e 1 an auparavant (princ)</t>
  </si>
  <si>
    <t>Nombre de personnes de 1 an ou plus localisÃ© 1 an auparavant en 2018</t>
  </si>
  <si>
    <t>P18_POP01P_IRAN1</t>
  </si>
  <si>
    <t>Pop 1 an ou plus habitant 1 an avt mÃªme logt en 2018 (princ)</t>
  </si>
  <si>
    <t>Nombre de personnes de 1 an ou plus habitant 1 an auparavant le mÃªme logement en 2018</t>
  </si>
  <si>
    <t>P18_POP01P_IRAN2</t>
  </si>
  <si>
    <t>Pop 1 an ou plus habitant 1 an avt autre logt mÃªme commune en 2018 (princ)</t>
  </si>
  <si>
    <t>Nombre de personnes de 1 an ou plus habitant 1 an auparavant un autre logement de la mÃªme commune en 2018</t>
  </si>
  <si>
    <t>P18_POP01P_IRAN3</t>
  </si>
  <si>
    <t>Pop 1 an ou plus habitant 1 an avt autre commune mÃªme dÃ©pt en 2018 (princ)</t>
  </si>
  <si>
    <t>Nombre de personnes de 1 an ou plus habitant 1 an auparavant une autre commune du mÃªme dÃ©partement en 2018</t>
  </si>
  <si>
    <t>P18_POP01P_IRAN4</t>
  </si>
  <si>
    <t>Pop 1 an ou plus habitant 1 an avt autre dÃ©pt mÃªme rÃ©gion en 2018 (princ)</t>
  </si>
  <si>
    <t>Nombre de personnes de 1 an ou plus habitant 1 an auparavant un autre dÃ©partement de la mÃªme rÃ©gion en 2018</t>
  </si>
  <si>
    <t>P18_POP01P_IRAN5</t>
  </si>
  <si>
    <t>Pop 1 an ou plus habitant 1 an avt autre rÃ©gion mÃ©tropole en 2018 (princ)</t>
  </si>
  <si>
    <t>Nombre de personnes de 1 an ou plus habitant 1 an auparavant une autre rÃ©gion de France mÃ©tropolitaine en 2018</t>
  </si>
  <si>
    <t>P18_POP01P_IRAN6</t>
  </si>
  <si>
    <t>Pop 1 an ou plus habitant 1 an avt un Dom en 2018 (princ)</t>
  </si>
  <si>
    <t>Nombre de personnes de 1 an ou plus habitant 1 an auparavant dans un dÃ©partement d'outre-mer en 2018</t>
  </si>
  <si>
    <t>P18_POP01P_IRAN7</t>
  </si>
  <si>
    <t>Pop 1 an ou plus habitant 1 an avt hors mÃ©tro ou Dom en 2018 (princ)</t>
  </si>
  <si>
    <t>Nombre de personnes de 1 an ou plus habitant 1 an auparavant hors de France mÃ©tropolitaine ou d'un DÃ©partement d'outre-mer en 2018</t>
  </si>
  <si>
    <t>P18_POP0114_IRAN2P</t>
  </si>
  <si>
    <t>Pop 1-14 ans habitant 1 an avt autre logt en 2018 (princ)</t>
  </si>
  <si>
    <t>Nombre de personnes de 1 Ã  14 ans habitant 1 an auparavant un autre logement en 2018</t>
  </si>
  <si>
    <t>P18_POP0114_IRAN2</t>
  </si>
  <si>
    <t>Pop 1-14 ans habitant 1 an avt autre logt mÃªme commune en 2018 (princ)</t>
  </si>
  <si>
    <t>Nombre de personnes de 1 Ã  14 ans habitant 1 an auparavant un autre logement de la mÃªme commune en 2018</t>
  </si>
  <si>
    <t>P18_POP0114_IRAN3P</t>
  </si>
  <si>
    <t>Pop 1-14 ans habitant 1 an avt autre commune en 2018 (princ)</t>
  </si>
  <si>
    <t>Nombre de personnes de 1 Ã  14 ans habitant 1 an auparavant une autre commune en 2018</t>
  </si>
  <si>
    <t>P18_POP1524_IRAN2P</t>
  </si>
  <si>
    <t>Pop 15-24 ans habitant 1 an avt autre logt en 2018 (princ)</t>
  </si>
  <si>
    <t>Nombre de personnes de 15 Ã  24 ans habitant 1 an auparavant un autre logement en 2018</t>
  </si>
  <si>
    <t>P18_POP1524_IRAN2</t>
  </si>
  <si>
    <t>Pop 15-24 ans habitant 1 an avt autre logt mÃªme commune en 2018 (princ)</t>
  </si>
  <si>
    <t>Nombre de personnes de 15 Ã  24 ans habitant 1 an auparavant un autre logement de la mÃªme commune en 2018</t>
  </si>
  <si>
    <t>P18_POP1524_IRAN3P</t>
  </si>
  <si>
    <t>Pop 15-24 ans habitant 1 an avt autre commune en 2018 (princ)</t>
  </si>
  <si>
    <t>Nombre de personnes de 15 Ã  24 ans habitant 1 an auparavant une autre commune en 2018</t>
  </si>
  <si>
    <t>P18_POP2554_IRAN2P</t>
  </si>
  <si>
    <t>Pop 25-54 ans habitant 1 an avt autre logt en 2018 (princ)</t>
  </si>
  <si>
    <t>Nombre de personnes de 25 Ã  54 ans habitant 1 an auparavant un autre logement en 2018</t>
  </si>
  <si>
    <t>P18_POP2554_IRAN2</t>
  </si>
  <si>
    <t>Pop 25-54 ans habitant 1 an avt autre logt mÃªme commune en 2018 (princ)</t>
  </si>
  <si>
    <t>Nombre de personnes de 25 Ã  54 ans habitant 1 an auparavant un autre logement de la mÃªme commune en 2018</t>
  </si>
  <si>
    <t>P18_POP2554_IRAN3P</t>
  </si>
  <si>
    <t>Pop 25-54 ans habitant 1 an avt autre commune en 2018 (princ)</t>
  </si>
  <si>
    <t>Nombre de personnes de 25 Ã  54 ans habitant 1 an auparavant une autre commune en 2018</t>
  </si>
  <si>
    <t>P18_POP55P_IRAN2P</t>
  </si>
  <si>
    <t>Pop 55 ans ou plus habitant 1 an avt autre logt en 2018 (princ)</t>
  </si>
  <si>
    <t>Nombre de personnes de 55 ans ou plus habitant 1 an auparavant un autre logement en 2018</t>
  </si>
  <si>
    <t>P18_POP55P_IRAN2</t>
  </si>
  <si>
    <t>Pop 55 ans ou plus habitant 1 an avt autre logt mÃªme commune en 2018 (princ)</t>
  </si>
  <si>
    <t>Nombre de personnes de 55 ans ou plus habitant 1 an auparavant un autre logement de la mÃªme commune en 2018</t>
  </si>
  <si>
    <t>P18_POP55P_IRAN3P</t>
  </si>
  <si>
    <t>Pop 55 ans ou plus habitant 1 an avt autre commune en 2018 (princ)</t>
  </si>
  <si>
    <t>Nombre de personnes de 55 ans ou plus habitant 1 an auparavant une autre commune en 2018</t>
  </si>
  <si>
    <t>C18_POP15P</t>
  </si>
  <si>
    <t>Pop 15 ans ou plus en 2018 (compl)</t>
  </si>
  <si>
    <t>Nombre de personnes de 15 ans ou plus en 2018</t>
  </si>
  <si>
    <t>C18_POP15P_CS1</t>
  </si>
  <si>
    <t>Pop 15 ans ou plus Agriculteurs exploitants en 2018 (compl)</t>
  </si>
  <si>
    <t>Nombre de personnes de 15 ans ou plus Agriculteurs exploitants en 2018</t>
  </si>
  <si>
    <t>C18_POP15P_CS2</t>
  </si>
  <si>
    <t>Pop 15 ans ou plus Artisans, Comm., Chefs entr. en 2018 (compl)</t>
  </si>
  <si>
    <t>Nombre de personnes de 15 ans ou plus Artisans, CommerÃ§ants, Chefs d'entreprise en 2018</t>
  </si>
  <si>
    <t>C18_POP15P_CS3</t>
  </si>
  <si>
    <t>Pop 15 ans ou plus Cadres, Prof. intel. sup. en 2018 (compl)</t>
  </si>
  <si>
    <t>Nombre de personnes de 15 ans ou plus Cadres et Professions intellectuelles supÃ©rieures en 2018</t>
  </si>
  <si>
    <t>C18_POP15P_CS4</t>
  </si>
  <si>
    <t>Pop 15 ans ou plus Prof. intermÃ©diaires  en 2018 (compl)</t>
  </si>
  <si>
    <t>Nombre de personnes de 15 ans ou plus Professions intermÃ©diaires en 2018</t>
  </si>
  <si>
    <t>C18_POP15P_CS5</t>
  </si>
  <si>
    <t>Pop 15 ans ou plus EmployÃ©s en 2018 (compl)</t>
  </si>
  <si>
    <t>Nombre de personnes de 15 ans ou plus EmployÃ©s en 2018</t>
  </si>
  <si>
    <t>C18_POP15P_CS6</t>
  </si>
  <si>
    <t>Pop 15 ans ou plus Ouvriers en 2018 (compl)</t>
  </si>
  <si>
    <t>Nombre de personnes de 15 ans ou plus Ouvriers en 2018</t>
  </si>
  <si>
    <t>C18_POP15P_CS7</t>
  </si>
  <si>
    <t>Pop 15 ans ou plus RetraitÃ©s en 2018 (compl)</t>
  </si>
  <si>
    <t>Nombre de personnes de 15 ans ou plus RetraitÃ©s en 2018</t>
  </si>
  <si>
    <t>C18_POP15P_CS8</t>
  </si>
  <si>
    <t>Pop 15 ans ou plus Autres en 2018 (compl)</t>
  </si>
  <si>
    <t>Nombre de personnes de 15 ans ou plus Autres sans activitÃ© professionnelle en 2018</t>
  </si>
  <si>
    <t>C18_H15P</t>
  </si>
  <si>
    <t>Pop 15 ans ou plus Hommes en 2018 (compl)</t>
  </si>
  <si>
    <t>Nombre d'hommes de 15 ans ou plus en 2018</t>
  </si>
  <si>
    <t>C18_H15P_CS1</t>
  </si>
  <si>
    <t>Pop 15 ans ou plus Hommes Agriculteurs exploitants en 2018 (compl)</t>
  </si>
  <si>
    <t>Nombre d'hommes de 15 ans ou plus Agriculteurs exploitants en 2018</t>
  </si>
  <si>
    <t>C18_H15P_CS2</t>
  </si>
  <si>
    <t>Pop 15 ans ou plus Hommes Artisans, Comm., Chefs entr. en 2018 (compl)</t>
  </si>
  <si>
    <t>Nombre d'hommes de 15 ans ou plus Artisans, CommerÃ§ants, Chefs d'entreprise en 2018</t>
  </si>
  <si>
    <t>C18_H15P_CS3</t>
  </si>
  <si>
    <t>Pop 15 ans ou plus Hommes Cadres, Prof. intel. sup. en 2018 (compl)</t>
  </si>
  <si>
    <t>Nombre d'hommes de 15 ans ou plus Cadres et Professions intellectuelles supÃ©rieures en 2018</t>
  </si>
  <si>
    <t>C18_H15P_CS4</t>
  </si>
  <si>
    <t>Pop 15 ans ou plus Hommes Prof. intermÃ©diaires en 2018 (compl)</t>
  </si>
  <si>
    <t>Nombre d'hommes de 15 ans ou plus Professions intermÃ©diaires en 2018</t>
  </si>
  <si>
    <t>C18_H15P_CS5</t>
  </si>
  <si>
    <t>Pop 15 ans ou plus Hommes EmployÃ©s en 2018 (compl)</t>
  </si>
  <si>
    <t>Nombre d'hommes de 15 ans ou plus EmployÃ©s en 2018</t>
  </si>
  <si>
    <t>C18_H15P_CS6</t>
  </si>
  <si>
    <t>Pop 15 ans ou plus Hommes Ouvriers en 2018 (compl)</t>
  </si>
  <si>
    <t>Nombre d'hommes de 15 ans ou plus Ouvriers en 2018</t>
  </si>
  <si>
    <t>C18_H15P_CS7</t>
  </si>
  <si>
    <t>Pop 15 ans ou plus Hommes RetraitÃ©s en 2018 (compl)</t>
  </si>
  <si>
    <t>Nombre d'hommes de 15 ans ou plus RetraitÃ©s en 2018</t>
  </si>
  <si>
    <t>C18_H15P_CS8</t>
  </si>
  <si>
    <t>Pop 15 ans ou plus Hommes Autres en 2018 (compl)</t>
  </si>
  <si>
    <t>Nombre d'hommes de 15 ans ou plus Autres sans activitÃ© professionnelle en 2018</t>
  </si>
  <si>
    <t>C18_F15P</t>
  </si>
  <si>
    <t>Pop 15 ans ou plus Femmes en 2018 (compl)</t>
  </si>
  <si>
    <t>Nombre de femmes de 15 ans ou plus en 2018</t>
  </si>
  <si>
    <t>C18_F15P_CS1</t>
  </si>
  <si>
    <t>Pop 15 ans ou plus Femmes Agriculteurs exploitants en 2018 (compl)</t>
  </si>
  <si>
    <t>Nombre de femmes de 15 ans ou plus Agriculteurs exploitants en 2018</t>
  </si>
  <si>
    <t>C18_F15P_CS2</t>
  </si>
  <si>
    <t>Pop 15 ans ou plus Femmes Artisans, Comm., Chefs entr. en 2018 (compl)</t>
  </si>
  <si>
    <t>Nombre de femmes de 15 ans ou plus Artisans, CommerÃ§ants, Chefs d'entreprise en 2018</t>
  </si>
  <si>
    <t>C18_F15P_CS3</t>
  </si>
  <si>
    <t>Pop 15 ans ou plus Femmes Cadres, Prof. intel. sup. en 2018 (compl)</t>
  </si>
  <si>
    <t>Nombre de femmes de 15 ans ou plus Cadres et Professions intellectuelles supÃ©rieures en 2018</t>
  </si>
  <si>
    <t>C18_F15P_CS4</t>
  </si>
  <si>
    <t>Pop 15 ans ou plus Femmes Prof. intermÃ©diaires en 2018 (compl)</t>
  </si>
  <si>
    <t>Nombre de femmes de 15 ans ou plus Professions intermÃ©diaires en 2018</t>
  </si>
  <si>
    <t>C18_F15P_CS5</t>
  </si>
  <si>
    <t>Pop 15 ans ou plus Femmes EmployÃ©s en 2018 (compl)</t>
  </si>
  <si>
    <t>Nombre de femmes de 15 ans ou plus EmployÃ©s en 2018</t>
  </si>
  <si>
    <t>C18_F15P_CS6</t>
  </si>
  <si>
    <t>Pop 15 ans ou plus Femmes Ouvriers en 2018 (compl)</t>
  </si>
  <si>
    <t>Nombre de femmes de 15 ans ou plus Ouvriers en 2018</t>
  </si>
  <si>
    <t>C18_F15P_CS7</t>
  </si>
  <si>
    <t>Pop 15 ans ou plus Femmes RetraitÃ©s en 2018 (compl)</t>
  </si>
  <si>
    <t>Nombre de femmes de 15 ans ou plus RetraitÃ©s en 2018</t>
  </si>
  <si>
    <t>C18_F15P_CS8</t>
  </si>
  <si>
    <t>Pop 15 ans ou plus Femmes Autres en 2018 (compl)</t>
  </si>
  <si>
    <t>Nombre de femmes de 15 ans ou plus Autres sans activitÃ© professionnelle en 2018</t>
  </si>
  <si>
    <t>C18_POP1524</t>
  </si>
  <si>
    <t>Pop 15-24 ans en 2018 (compl)</t>
  </si>
  <si>
    <t>Nombre de personnes de 15 Ã  24 ans en 2018</t>
  </si>
  <si>
    <t>C18_POP1524_CS1</t>
  </si>
  <si>
    <t>Pop 15-24 ans Agriculteurs exploitants en 2018 (compl)</t>
  </si>
  <si>
    <t>Nombre de personnes de 15 Ã  24 ans Agriculteurs exploitants en 2018</t>
  </si>
  <si>
    <t>C18_POP1524_CS2</t>
  </si>
  <si>
    <t>Pop 15-24 ans Artisans, Comm., Chefs entr. en 2018 (compl)</t>
  </si>
  <si>
    <t>Nombre de personnes de 15 Ã  24 ans Artisans, commerÃ§ants, chefs d'entreprise en 2018</t>
  </si>
  <si>
    <t>C18_POP1524_CS3</t>
  </si>
  <si>
    <t>Pop 15-24 ans Cadres, Prof. intel. sup. en 2018 (compl)</t>
  </si>
  <si>
    <t>Nombre de personnes de 15-24 ans Cadres et Professions intellectuelles supÃ©rieures en 2018</t>
  </si>
  <si>
    <t>C18_POP1524_CS4</t>
  </si>
  <si>
    <t>Pop 15-24 ans Prof. intermÃ©diaires en 2018 (compl)</t>
  </si>
  <si>
    <t>Nombre de personnes de 15 Ã  24 ans Professions intermÃ©diaires en 2018</t>
  </si>
  <si>
    <t>C18_POP1524_CS5</t>
  </si>
  <si>
    <t>Pop 15-24 ans EmployÃ©s en 2018 (compl)</t>
  </si>
  <si>
    <t>Nombre de personnes de 15 Ã  24 ans EmployÃ©s en 2018</t>
  </si>
  <si>
    <t>C18_POP1524_CS6</t>
  </si>
  <si>
    <t>Pop 15-24 ans Ouvriers en 2018 (compl)</t>
  </si>
  <si>
    <t>Nombre de personnes de 15 Ã  24 ans Ouvriers en 2018</t>
  </si>
  <si>
    <t>C18_POP1524_CS7</t>
  </si>
  <si>
    <t>Pop 15-24 ans RetraitÃ©s en 2018 (compl)</t>
  </si>
  <si>
    <t>Nombre de personnes de 15 Ã  24 ans RetraitÃ©s en 2018</t>
  </si>
  <si>
    <t>C18_POP1524_CS8</t>
  </si>
  <si>
    <t>Pop 15-24 ans Autres en 2018 (compl)</t>
  </si>
  <si>
    <t>Nombre de personnes de 15 Ã  24 ans Autres sans activitÃ© professionnelle en 2018</t>
  </si>
  <si>
    <t>C18_POP2554</t>
  </si>
  <si>
    <t>Pop 25-54 ans en 2018 (compl)</t>
  </si>
  <si>
    <t>Nombre de personnes de 25 Ã  54 ans en 2018</t>
  </si>
  <si>
    <t>C18_POP2554_CS1</t>
  </si>
  <si>
    <t>Pop 25-54 ans Agriculteurs exploitants en 2018 (compl)</t>
  </si>
  <si>
    <t>Nombre de personnes de 25 Ã  54 ans Agriculteurs exploitants en 2018</t>
  </si>
  <si>
    <t>C18_POP2554_CS2</t>
  </si>
  <si>
    <t>Pop 25-54 ans Artisans, Comm., Chefs entr. en 2018 (compl)</t>
  </si>
  <si>
    <t>Nombre de personnes de 25 Ã  54 ans Artisans, commerÃ§ants, chefs d'entreprise en 2018</t>
  </si>
  <si>
    <t>C18_POP2554_CS3</t>
  </si>
  <si>
    <t>Pop 25-54 ans Cadres, Prof. intel. sup. en 2018 (compl)</t>
  </si>
  <si>
    <t>Nombre de personnes de 25 Ã  54 ans Cadres et Professions intellectuelles supÃ©rieures en 2018</t>
  </si>
  <si>
    <t>C18_POP2554_CS4</t>
  </si>
  <si>
    <t>Pop 25-54 ans Prof. intermÃ©diaires en 2018 (compl)</t>
  </si>
  <si>
    <t>Nombre de personnes de 25 Ã  54 ans Professions intermÃ©diaires en 2018</t>
  </si>
  <si>
    <t>C18_POP2554_CS5</t>
  </si>
  <si>
    <t>Pop 25-54 ans EmployÃ©s en 2018 (compl)</t>
  </si>
  <si>
    <t>Nombre de personnes de 25 Ã  54 ans EmployÃ©s en 2018</t>
  </si>
  <si>
    <t>C18_POP2554_CS6</t>
  </si>
  <si>
    <t>Pop 25-54 ans Ouvriers en 2018 (compl)</t>
  </si>
  <si>
    <t>Nombre de personnes de 25 Ã  54 ans Ouvriers en 2018</t>
  </si>
  <si>
    <t>C18_POP2554_CS7</t>
  </si>
  <si>
    <t>Pop 25-54 ans RetraitÃ©s en 2018 (compl)</t>
  </si>
  <si>
    <t>Nombre de personnes de 25 Ã  54 ans RetraitÃ©s en 2018</t>
  </si>
  <si>
    <t>C18_POP2554_CS8</t>
  </si>
  <si>
    <t>Pop 25-54 ans Autres en 2018 (compl)</t>
  </si>
  <si>
    <t>Nombre de personnes de 25 Ã  54 ans Autres sans activitÃ© professionnelle en 2018</t>
  </si>
  <si>
    <t>C18_POP55P</t>
  </si>
  <si>
    <t>Pop 55 ans ou plus en 2018 (compl)</t>
  </si>
  <si>
    <t>Nombre de personnes de 55 ans ou plus en 2018</t>
  </si>
  <si>
    <t>C18_POP55P_CS1</t>
  </si>
  <si>
    <t>Pop 55 ans ou plus Agriculteurs exploitants en 2018 (compl)</t>
  </si>
  <si>
    <t>Nombre de personnes de 55 ans ou plus Agriculteurs exploitants en 2018</t>
  </si>
  <si>
    <t>C18_POP55P_CS2</t>
  </si>
  <si>
    <t>Pop 55 ans ou plus Artisans, Comm., Chefs entr. en 2018 (compl)</t>
  </si>
  <si>
    <t>Nombre de personnes de 55 ans ou plus Artisans, commerÃ§ants, chefs d'entreprise en 2018</t>
  </si>
  <si>
    <t>C18_POP55P_CS3</t>
  </si>
  <si>
    <t>Pop 55 ans ou plus Cadres, Prof. intel. sup. en 2018 (compl)</t>
  </si>
  <si>
    <t>Nombre de personnes de 55 ans ou plus Cadres et Professions intellectuelles supÃ©rieures en 2018</t>
  </si>
  <si>
    <t>C18_POP55P_CS4</t>
  </si>
  <si>
    <t>Pop 55 ans ou plus Prof. intermÃ©diaires en 2018 (compl)</t>
  </si>
  <si>
    <t>Nombre de personnes de 55 ans ou plus Professions intermÃ©diaires en 2018</t>
  </si>
  <si>
    <t>C18_POP55P_CS5</t>
  </si>
  <si>
    <t>Pop 55 ans ou plus EmployÃ©s en 2018 (compl)</t>
  </si>
  <si>
    <t>Nombre de personnes de 55 ans ou plus EmployÃ©s en 2018</t>
  </si>
  <si>
    <t>C18_POP55P_CS6</t>
  </si>
  <si>
    <t>Pop 55 ans ou plus Ouvriers en 2018 (compl)</t>
  </si>
  <si>
    <t>Nombre de personnes de 55 ans ou plus Ouvriers en 2018</t>
  </si>
  <si>
    <t>C18_POP55P_CS7</t>
  </si>
  <si>
    <t>Pop 55 ans ou plus RetraitÃ©s en 2018 (compl)</t>
  </si>
  <si>
    <t>Nombre de personnes de 55 ans ou plus RetraitÃ©s en 2018</t>
  </si>
  <si>
    <t>C18_POP55P_CS8</t>
  </si>
  <si>
    <t>Pop 55 ans ou plus Autres en 2018 (compl)</t>
  </si>
  <si>
    <t>Nombre de personnes de 55 ans ou plus Autres sans activitÃ© professionnelle en 2018</t>
  </si>
  <si>
    <t>Population en 2013 (princ)</t>
  </si>
  <si>
    <t>P13_POP0014</t>
  </si>
  <si>
    <t>Pop 0-14 ans en 2013 (princ)</t>
  </si>
  <si>
    <t>Nombre de personnes de 0 Ã  14 ans en 2013</t>
  </si>
  <si>
    <t>P13_POP1529</t>
  </si>
  <si>
    <t>Pop 15-29 ans en 2013 (princ)</t>
  </si>
  <si>
    <t>Nombre de personnes de 15 Ã  29 ans en 2013</t>
  </si>
  <si>
    <t>P13_POP3044</t>
  </si>
  <si>
    <t>Pop 30-44 ans en 2013 (princ)</t>
  </si>
  <si>
    <t>Nombre de personnes de 30 Ã  44 ans en 2013</t>
  </si>
  <si>
    <t>P13_POP4559</t>
  </si>
  <si>
    <t>Pop 45-59 ans en 2013 (princ)</t>
  </si>
  <si>
    <t>Nombre de personnes de 45 Ã  59 ans en 2013</t>
  </si>
  <si>
    <t>P13_POP6074</t>
  </si>
  <si>
    <t>Pop 60-74 ans en 2013 (princ)</t>
  </si>
  <si>
    <t>Nombre de personnes de 60 Ã  74 ans en 2013</t>
  </si>
  <si>
    <t>P13_POP7589</t>
  </si>
  <si>
    <t>Pop 75-89 ans en 2013 (princ)</t>
  </si>
  <si>
    <t>Nombre de personnes de 75 Ã  89 ans en 2013</t>
  </si>
  <si>
    <t>P13_POP90P</t>
  </si>
  <si>
    <t>Pop 90 ans ou plus en 2013 (princ)</t>
  </si>
  <si>
    <t>Nombre de personnes de 90 ans ou plus en 2013</t>
  </si>
  <si>
    <t>P13_POPH</t>
  </si>
  <si>
    <t>Pop Hommes en 2013 (princ)</t>
  </si>
  <si>
    <t>Nombre total d'hommes en 2013</t>
  </si>
  <si>
    <t>P13_H0014</t>
  </si>
  <si>
    <t>Pop Hommes 0-14 ans en 2013 (princ)</t>
  </si>
  <si>
    <t>Nombre d'hommes de 0 Ã  14 ans en 2013</t>
  </si>
  <si>
    <t>P13_H1529</t>
  </si>
  <si>
    <t>Pop Hommes 15-29 ans en 2013 (princ)</t>
  </si>
  <si>
    <t>Nombre d'hommes de 15 Ã  29 ans en 2013</t>
  </si>
  <si>
    <t>P13_H3044</t>
  </si>
  <si>
    <t>Pop Hommes 30-44 ans en 2013 (princ)</t>
  </si>
  <si>
    <t>Nombre d'hommes de 30 Ã  44 ans en 2013</t>
  </si>
  <si>
    <t>P13_H4559</t>
  </si>
  <si>
    <t>Pop Hommes 45-59 ans en 2013 (princ)</t>
  </si>
  <si>
    <t>Nombre d'hommes de 45 Ã  59 ans en 2013</t>
  </si>
  <si>
    <t>P13_H6074</t>
  </si>
  <si>
    <t>Pop Hommes 60-74 ans en 2013 (princ)</t>
  </si>
  <si>
    <t>Nombre d'hommes de 60 Ã  74 ans en 2013</t>
  </si>
  <si>
    <t>P13_H7589</t>
  </si>
  <si>
    <t>Pop Hommes 75-89 ans en 2013 (princ)</t>
  </si>
  <si>
    <t>Nombre d'hommes de 75 Ã  89 ans en 2013</t>
  </si>
  <si>
    <t>P13_H90P</t>
  </si>
  <si>
    <t>Pop Hommes 90 ans ou plus en 2013 (princ)</t>
  </si>
  <si>
    <t>Nombre d'hommes de 90 ans ou plus en 2013</t>
  </si>
  <si>
    <t>P13_H0019</t>
  </si>
  <si>
    <t>Pop Hommes 0-19 ans en 2013  (princ)</t>
  </si>
  <si>
    <t>Nombre d'hommes de 0 Ã  19 ans en 2013</t>
  </si>
  <si>
    <t>P13_H2064</t>
  </si>
  <si>
    <t>Pop Hommes 20-64 ans en 2013 (princ)</t>
  </si>
  <si>
    <t>Nombre d'hommes de 20 Ã  64 ans en 2013</t>
  </si>
  <si>
    <t>P13_H65P</t>
  </si>
  <si>
    <t>Pop Hommes 65 ans ou plus en 2013 (princ)</t>
  </si>
  <si>
    <t>Nombre d'hommes de 65 ans ou plus en 2013</t>
  </si>
  <si>
    <t>P13_POPF</t>
  </si>
  <si>
    <t>Pop Femmes en 2013 (princ)</t>
  </si>
  <si>
    <t>Nombre total de femmes en 2013</t>
  </si>
  <si>
    <t>P13_F0014</t>
  </si>
  <si>
    <t>Pop Femmes 0-14 ans en 2013 (princ)</t>
  </si>
  <si>
    <t>Nombre de femmes de 0 Ã  14 ans en 2013</t>
  </si>
  <si>
    <t>P13_F1529</t>
  </si>
  <si>
    <t>Pop Femmes 15-29 ans en 2013 (princ)</t>
  </si>
  <si>
    <t>Nombre de femmes de 15 Ã  29 ans en 2013</t>
  </si>
  <si>
    <t>P13_F3044</t>
  </si>
  <si>
    <t>Pop Femmes 30-44 ans en 2013 (princ)</t>
  </si>
  <si>
    <t>Nombre de femmes de 30 Ã  44 ans en 2013</t>
  </si>
  <si>
    <t>P13_F4559</t>
  </si>
  <si>
    <t>Pop Femmes 45-59 ans en 2013 (princ)</t>
  </si>
  <si>
    <t>Nombre de femmes de 45 Ã  59 ans en 2013</t>
  </si>
  <si>
    <t>P13_F6074</t>
  </si>
  <si>
    <t>Pop Femmes 60-74 ans en 2013 (princ)</t>
  </si>
  <si>
    <t>Nombre de femmes de 60 Ã  74 ans en 2013</t>
  </si>
  <si>
    <t>P13_F7589</t>
  </si>
  <si>
    <t>Pop Femmes 75-89 ans en 2013 (princ)</t>
  </si>
  <si>
    <t>Nombre de femmes de 75 Ã  89 ans en 2013</t>
  </si>
  <si>
    <t>P13_F90P</t>
  </si>
  <si>
    <t>Pop Femmes 90 ans ou plus en 2013 (princ)</t>
  </si>
  <si>
    <t>Nombre de femmes de 90 ans ou plus en 2013</t>
  </si>
  <si>
    <t>P13_F0019</t>
  </si>
  <si>
    <t>Pop Femmes 0-19 ans en 2013 (princ)</t>
  </si>
  <si>
    <t>Nombre de femmes de 0 Ã  19 ans en 2013</t>
  </si>
  <si>
    <t>P13_F2064</t>
  </si>
  <si>
    <t>Pop Femmes 20-64 ans en 2013 (princ)</t>
  </si>
  <si>
    <t>Nombre de femmes de 20 Ã  64 ans en 2013</t>
  </si>
  <si>
    <t>P13_F65P</t>
  </si>
  <si>
    <t>Pop Femmes 65 ans ou plus en 2013 (princ)</t>
  </si>
  <si>
    <t>Nombre de femmes de 65 ans ou plus en 2013</t>
  </si>
  <si>
    <t>P13_POP01P</t>
  </si>
  <si>
    <t>Pop 1 an ou plus en 2013 localisÃ©e 1 an auparavant (princ)</t>
  </si>
  <si>
    <t>Nombre de personnes de 1 an ou plus localisÃ© 1 an auparavant en 2013</t>
  </si>
  <si>
    <t>P13_POP01P_IRAN1</t>
  </si>
  <si>
    <t>Pop 1 an ou plus habitant 1 an avt mÃªme logt en 2013 (princ)</t>
  </si>
  <si>
    <t>Nombre de personnes de 1 an ou plus habitant 1 an auparavant le mÃªme logement en 2013</t>
  </si>
  <si>
    <t>P13_POP01P_IRAN2</t>
  </si>
  <si>
    <t>Pop 1 an ou plus habitant 1 an avt autre logt mÃªme commune en 2013 (princ)</t>
  </si>
  <si>
    <t>Nombre de personnes de 1 an ou plus habitant 1 an auparavant un autre logement de la mÃªme commune en 2013</t>
  </si>
  <si>
    <t>P13_POP01P_IRAN3</t>
  </si>
  <si>
    <t>Pop 1 an ou plus habitant 1 an avt autre commune mÃªme dÃ©pt en 2013 (princ)</t>
  </si>
  <si>
    <t>Nombre de personnes de 1 an ou plus habitant 1 an auparavant une autre commune du mÃªme dÃ©partement en 2013</t>
  </si>
  <si>
    <t>P13_POP01P_IRAN4</t>
  </si>
  <si>
    <t>Pop 1 an ou plus habitant 1 an avt autre dÃ©pt mÃªme rÃ©gion en 2013 (princ)</t>
  </si>
  <si>
    <t>Nombre de personnes de 1 an ou plus habitant 1 an auparavant un autre dÃ©partement de la mÃªme rÃ©gion en 2013</t>
  </si>
  <si>
    <t>P13_POP01P_IRAN5</t>
  </si>
  <si>
    <t>Pop 1 an ou plus habitant 1 an avt autre rÃ©gion mÃ©tropole en 2013 (princ)</t>
  </si>
  <si>
    <t>Nombre de personnes de 1 an ou plus habitant 1 an auparavant une autre rÃ©gion de France mÃ©tropolitaine en 2013</t>
  </si>
  <si>
    <t>P13_POP01P_IRAN6</t>
  </si>
  <si>
    <t>Pop 1 an ou plus habitant 1 an avt un Dom en 2013 (princ)</t>
  </si>
  <si>
    <t>Nombre de personnes de 1 an ou plus habitant 1 an auparavant dans un dÃ©partement d'outre-mer en 2013</t>
  </si>
  <si>
    <t>P13_POP01P_IRAN7</t>
  </si>
  <si>
    <t>Pop 1 an ou plus habitant 1 an avt hors mÃ©tro ou Dom en 2013 (princ)</t>
  </si>
  <si>
    <t>Nombre de personnes de 1 an ou plus habitant 1 an auparavant hors de France mÃ©tropolitaine ou d'un DÃ©partement d'outre-mer en 2013</t>
  </si>
  <si>
    <t>P13_POP0114_IRAN2P</t>
  </si>
  <si>
    <t>Pop 1-14 ans habitant 1 an avt autre logt en 2013 (princ)</t>
  </si>
  <si>
    <t>Nombre de personnes de 1 Ã  14 ans habitant 1 an auparavant un autre logement en 2013</t>
  </si>
  <si>
    <t>P13_POP0114_IRAN2</t>
  </si>
  <si>
    <t>Pop 1-14 ans habitant 1 an avt autre logt mÃªme commune en 2013 (princ)</t>
  </si>
  <si>
    <t>Nombre de personnes de 1 Ã  14 ans habitant 1 an auparavant un autre logement de la mÃªme commune en 2013</t>
  </si>
  <si>
    <t>P13_POP0114_IRAN3P</t>
  </si>
  <si>
    <t>Pop 1-14 ans habitant 1 an avt autre commune en 2013 (princ)</t>
  </si>
  <si>
    <t>Nombre de personnes de 1 Ã  14 ans habitant 1 an auparavant une autre commune en 2013</t>
  </si>
  <si>
    <t>P13_POP1524_IRAN2P</t>
  </si>
  <si>
    <t>Pop 15-24 ans habitant 1 an avt autre logt en 2013 (princ)</t>
  </si>
  <si>
    <t>Nombre de personnes de 15 Ã  24 ans habitant 1 an auparavant un autre logement en 2013</t>
  </si>
  <si>
    <t>P13_POP1524_IRAN2</t>
  </si>
  <si>
    <t>Pop 15-24 ans habitant 1 an avt autre logt mÃªme commune en 2013 (princ)</t>
  </si>
  <si>
    <t>Nombre de personnes de 15 Ã  24 ans habitant 1 an auparavant un autre logement de la mÃªme commune en 2013</t>
  </si>
  <si>
    <t>P13_POP1524_IRAN3P</t>
  </si>
  <si>
    <t>Pop 15-24 ans habitant 1 an avt autre commune en 2013 (princ)</t>
  </si>
  <si>
    <t>Nombre de personnes de 15 Ã  24 ans habitant 1 an auparavant une autre commune en 2013</t>
  </si>
  <si>
    <t>P13_POP2554_IRAN2P</t>
  </si>
  <si>
    <t>Pop 25-54 ans habitant 1 an avt autre logt en 2013 (princ)</t>
  </si>
  <si>
    <t>Nombre de personnes de 25 Ã  54 ans habitant 1 an auparavant un autre logement en 2013</t>
  </si>
  <si>
    <t>P13_POP2554_IRAN2</t>
  </si>
  <si>
    <t>Pop 25-54 ans habitant 1 an avt autre logt mÃªme commune en 2013 (princ)</t>
  </si>
  <si>
    <t>Nombre de personnes de 25 Ã  54 ans habitant 1 an auparavant un autre logement de la mÃªme commune en 2013</t>
  </si>
  <si>
    <t>P13_POP2554_IRAN3P</t>
  </si>
  <si>
    <t>Pop 25-54 ans habitant 1 an avt autre commune en 2013 (princ)</t>
  </si>
  <si>
    <t>Nombre de personnes de 25 Ã  54 ans habitant 1 an auparavant une autre commune en 2013</t>
  </si>
  <si>
    <t>P13_POP55P_IRAN2P</t>
  </si>
  <si>
    <t>Pop 55 ans ou plus habitant 1 an avt autre logt en 2013 (princ)</t>
  </si>
  <si>
    <t>Nombre de personnes de 55 ans ou plus habitant 1 an auparavant un autre logement en 2013</t>
  </si>
  <si>
    <t>P13_POP55P_IRAN2</t>
  </si>
  <si>
    <t>Pop 55 ans ou plus habitant 1 an avt autre logt mÃªme commune en 2013 (princ)</t>
  </si>
  <si>
    <t>Nombre de personnes de 55 ans ou plus habitant 1 an auparavant un autre logement de la mÃªme commune en 2013</t>
  </si>
  <si>
    <t>P13_POP55P_IRAN3P</t>
  </si>
  <si>
    <t>Pop 55 ans ou plus habitant 1 an avt autre commune en 2013 (princ)</t>
  </si>
  <si>
    <t>Nombre de personnes de 55 ans ou plus habitant 1 an auparavant une autre commune en 2013</t>
  </si>
  <si>
    <t>C13_POP15P</t>
  </si>
  <si>
    <t>Pop 15 ans ou plus en 2013 (compl)</t>
  </si>
  <si>
    <t>Nombre de personnes de 15 ans ou plus en 2013</t>
  </si>
  <si>
    <t>C13_POP15P_CS1</t>
  </si>
  <si>
    <t>Pop 15 ans ou plus Agriculteurs exploitants en 2013 (compl)</t>
  </si>
  <si>
    <t>Nombre de personnes de 15 ans ou plus Agriculteurs exploitants en 2013</t>
  </si>
  <si>
    <t>C13_POP15P_CS2</t>
  </si>
  <si>
    <t>Pop 15 ans ou plus Artisans, Comm., Chefs entr. en 2013 (compl)</t>
  </si>
  <si>
    <t>Nombre de personnes de 15 ans ou plus Artisans, CommerÃ§ants, Chefs d'entreprise en 2013</t>
  </si>
  <si>
    <t>C13_POP15P_CS3</t>
  </si>
  <si>
    <t>Pop 15 ans ou plus Cadres, Prof. intel. sup. en 2013 (compl)</t>
  </si>
  <si>
    <t>Nombre de personnes de 15 ans ou plus Cadres et Professions intellectuelles supÃ©rieures en 2013</t>
  </si>
  <si>
    <t>C13_POP15P_CS4</t>
  </si>
  <si>
    <t>Pop 15 ans ou plus Prof. intermÃ©diaires  en 2013 (compl)</t>
  </si>
  <si>
    <t>Nombre de personnes de 15 ans ou plus Professions intermÃ©diaires en 2013</t>
  </si>
  <si>
    <t>C13_POP15P_CS5</t>
  </si>
  <si>
    <t>Pop 15 ans ou plus EmployÃ©s en 2013 (compl)</t>
  </si>
  <si>
    <t>Nombre de personnes de 15 ans ou plus EmployÃ©s en 2013</t>
  </si>
  <si>
    <t>C13_POP15P_CS6</t>
  </si>
  <si>
    <t>Pop 15 ans ou plus Ouvriers en 2013 (compl)</t>
  </si>
  <si>
    <t>Nombre de personnes de 15 ans ou plus Ouvriers en 2013</t>
  </si>
  <si>
    <t>C13_POP15P_CS7</t>
  </si>
  <si>
    <t>Pop 15 ans ou plus RetraitÃ©s  en 2013 (compl)</t>
  </si>
  <si>
    <t>Nombre de personnes de 15 ans ou plus RetraitÃ©s en 2013</t>
  </si>
  <si>
    <t>C13_POP15P_CS8</t>
  </si>
  <si>
    <t>Pop 15 ans ou plus Autres en 2013 (compl)</t>
  </si>
  <si>
    <t>Nombre de personnes de 15 ans ou plus Autres sans activitÃ© professionnelle en 2013</t>
  </si>
  <si>
    <t>C13_H15P</t>
  </si>
  <si>
    <t>Pop 15 ans ou plus Hommes en 2013 (compl)</t>
  </si>
  <si>
    <t>Nombre d'hommes de 15 ans ou plus en 2013</t>
  </si>
  <si>
    <t>C13_H15P_CS1</t>
  </si>
  <si>
    <t>Pop 15 ans ou plus Hommes Agriculteurs exploitants en 2013 (compl)</t>
  </si>
  <si>
    <t>Nombre d'hommes de 15 ans ou plus Agriculteurs exploitants en 2013</t>
  </si>
  <si>
    <t>C13_H15P_CS2</t>
  </si>
  <si>
    <t>Pop 15 ans ou plus Hommes Artisans, Comm., Chefs entr. en 2013 (compl)</t>
  </si>
  <si>
    <t>Nombre d'hommes de 15 ans ou plus Artisans, CommerÃ§ants, Chefs d'entreprise en 2013</t>
  </si>
  <si>
    <t>C13_H15P_CS3</t>
  </si>
  <si>
    <t>Pop 15 ans ou plus Hommes Cadres, Prof. intel. sup. en 2013 (compl)</t>
  </si>
  <si>
    <t>Nombre d'hommes de 15 ans ou plus Cadres et Professions intellectuelles supÃ©rieures en 2013</t>
  </si>
  <si>
    <t>C13_H15P_CS4</t>
  </si>
  <si>
    <t>Pop 15 ans ou plus Hommes Prof. intermÃ©diaires en 2013 (compl)</t>
  </si>
  <si>
    <t>Nombre d'hommes de 15 ans ou plus Professions intermÃ©diaires en 2013</t>
  </si>
  <si>
    <t>C13_H15P_CS5</t>
  </si>
  <si>
    <t>Pop 15 ans ou plus Hommes EmployÃ©s en 2013 (compl)</t>
  </si>
  <si>
    <t>Nombre d'hommes de 15 ans ou plus EmployÃ©s en 2013</t>
  </si>
  <si>
    <t>C13_H15P_CS6</t>
  </si>
  <si>
    <t>Pop 15 ans ou plus Hommes Ouvriers en 2013 (compl)</t>
  </si>
  <si>
    <t>Nombre d'hommes de 15 ans ou plus Ouvriers en 2013</t>
  </si>
  <si>
    <t>C13_H15P_CS7</t>
  </si>
  <si>
    <t>Pop 15 ans ou plus Hommes RetraitÃ©s en 2013 (compl)</t>
  </si>
  <si>
    <t>Nombre d'hommes de 15 ans ou plus RetraitÃ©s en 2013</t>
  </si>
  <si>
    <t>C13_H15P_CS8</t>
  </si>
  <si>
    <t>Pop 15 ans ou plus Hommes Autres en 2013 (compl)</t>
  </si>
  <si>
    <t>Nombre d'hommes de 15 ans ou plus Autres sans activitÃ© professionnelle en 2013</t>
  </si>
  <si>
    <t>C13_F15P</t>
  </si>
  <si>
    <t>Pop 15 ans ou plus Femmes en 2013 (compl)</t>
  </si>
  <si>
    <t>Nombre de femmes de 15 ans ou plus en 2013</t>
  </si>
  <si>
    <t>C13_F15P_CS1</t>
  </si>
  <si>
    <t>Pop 15 ans ou plus Femmes Agriculteurs exploitants en 2013 (compl)</t>
  </si>
  <si>
    <t>Nombre de femmes de 15 ans ou plus Agriculteurs exploitants en 2013</t>
  </si>
  <si>
    <t>C13_F15P_CS2</t>
  </si>
  <si>
    <t>Pop 15 ans ou plus Femmes Artisans, Comm., Chefs entr. en 2013 (compl)</t>
  </si>
  <si>
    <t>Nombre de femmes de 15 ans ou plus Artisans, CommerÃ§ants, Chefs d'entreprise en 2013</t>
  </si>
  <si>
    <t>C13_F15P_CS3</t>
  </si>
  <si>
    <t>Pop 15 ans ou plus Femmes Cadres, Prof. intel. sup. en 2013 (compl)</t>
  </si>
  <si>
    <t>Nombre de femmes de 15 ans ou plus Cadres et Professions intellectuelles supÃ©rieures en 2013</t>
  </si>
  <si>
    <t>C13_F15P_CS4</t>
  </si>
  <si>
    <t>Pop 15 ans ou plus Femmes Prof. intermÃ©diaires en 2013 (compl)</t>
  </si>
  <si>
    <t>Nombre de femmes de 15 ans ou plus Professions intermÃ©diaires en 2013</t>
  </si>
  <si>
    <t>C13_F15P_CS5</t>
  </si>
  <si>
    <t>Pop 15 ans ou plus Femmes EmployÃ©s en 2013 (compl)</t>
  </si>
  <si>
    <t>Nombre de femmes de 15 ans ou plus EmployÃ©s en 2013</t>
  </si>
  <si>
    <t>C13_F15P_CS6</t>
  </si>
  <si>
    <t>Pop 15 ans ou plus Femmes Ouvriers en 2013 (compl)</t>
  </si>
  <si>
    <t>Nombre de femmes de 15 ans ou plus Ouvriers en 2013</t>
  </si>
  <si>
    <t>C13_F15P_CS7</t>
  </si>
  <si>
    <t>Pop 15 ans ou plus Femmes RetraitÃ©s en 2013 (compl)</t>
  </si>
  <si>
    <t>Nombre de femmes de 15 ans ou plus RetraitÃ©s en 2013</t>
  </si>
  <si>
    <t>C13_F15P_CS8</t>
  </si>
  <si>
    <t>Pop 15 ans ou plus Femmes Autres en 2013 (compl)</t>
  </si>
  <si>
    <t>Nombre de femmes de 15 ans ou plus Autres sans activitÃ© professionnelle en 2013</t>
  </si>
  <si>
    <t>C13_POP1524</t>
  </si>
  <si>
    <t>Pop 15-24 ans en 2013 (compl)</t>
  </si>
  <si>
    <t>Nombre de personnes de 15 Ã  24 ans en 2013</t>
  </si>
  <si>
    <t>C13_POP1524_CS1</t>
  </si>
  <si>
    <t>Pop 15-24 ans Agriculteurs exploitants en 2013 (compl)</t>
  </si>
  <si>
    <t>Nombre de personnes de 15 Ã  24 ans Agriculteurs exploitants en 2013</t>
  </si>
  <si>
    <t>C13_POP1524_CS2</t>
  </si>
  <si>
    <t>Pop 15-24 ans Artisans, Comm., Chefs entr. en 2013 (compl)</t>
  </si>
  <si>
    <t>Nombre de personnes de 15 Ã  24 ans Artisans, commerÃ§ants, chefs d'entreprise en 2013</t>
  </si>
  <si>
    <t>C13_POP1524_CS3</t>
  </si>
  <si>
    <t>Pop 15-24 ans Cadres, Prof. intel. sup. en 2013 (compl)</t>
  </si>
  <si>
    <t>Nombre de personnes de 15-24 ans Cadres et Professions intellectuelles supÃ©rieures en 2013</t>
  </si>
  <si>
    <t>C13_POP1524_CS4</t>
  </si>
  <si>
    <t>Pop 15-24 ans Prof. intermÃ©diaires en 2013 (compl)</t>
  </si>
  <si>
    <t>Nombre de personnes de 15 Ã  24 ans Professions intermÃ©diaires en 2013</t>
  </si>
  <si>
    <t>C13_POP1524_CS5</t>
  </si>
  <si>
    <t>Pop 15-24 ans EmployÃ©s en 2013 (compl)</t>
  </si>
  <si>
    <t>Nombre de personnes de 15 Ã  24 ans EmployÃ©s en 2013</t>
  </si>
  <si>
    <t>C13_POP1524_CS6</t>
  </si>
  <si>
    <t>Pop 15-24 ans Ouvriers en 2013 (compl)</t>
  </si>
  <si>
    <t>Nombre de personnes de 15 Ã  24 ans Ouvriers en 2013</t>
  </si>
  <si>
    <t>C13_POP1524_CS7</t>
  </si>
  <si>
    <t>Pop 15-24 ans RetraitÃ©s en 2013 (compl)</t>
  </si>
  <si>
    <t>Nombre de personnes de 15 Ã  24 ans RetraitÃ©s en 2013</t>
  </si>
  <si>
    <t>C13_POP1524_CS8</t>
  </si>
  <si>
    <t>Pop 15-24 ans Autres en 2013 (compl)</t>
  </si>
  <si>
    <t>Nombre de personnes de 15 Ã  24 ans Autres sans activitÃ© professionnelle en 2013</t>
  </si>
  <si>
    <t>C13_POP2554</t>
  </si>
  <si>
    <t>Pop 25-54 ans en 2013 (compl)</t>
  </si>
  <si>
    <t>Nombre de personnes de 25 Ã  54 ans en 2013</t>
  </si>
  <si>
    <t>C13_POP2554_CS1</t>
  </si>
  <si>
    <t>Pop 25-54 ans Agriculteurs exploitants en 2013 (compl)</t>
  </si>
  <si>
    <t>Nombre de personnes de 25 Ã  54 ans Agriculteurs exploitants en 2013</t>
  </si>
  <si>
    <t>C13_POP2554_CS2</t>
  </si>
  <si>
    <t>Pop 25-54 ans Artisans, Comm., Chefs entr. en 2013 (compl)</t>
  </si>
  <si>
    <t>Nombre de personnes de 25 Ã  54 ans Artisans, commerÃ§ants, chefs d'entreprise en 2013</t>
  </si>
  <si>
    <t>C13_POP2554_CS3</t>
  </si>
  <si>
    <t>Pop 25-54 ans Cadres, Prof. intel. sup. en 2013 (compl)</t>
  </si>
  <si>
    <t>Nombre de personnes de 25 Ã  54 ans Cadres et Professions intellectuelles supÃ©rieures en 2013</t>
  </si>
  <si>
    <t>C13_POP2554_CS4</t>
  </si>
  <si>
    <t>Pop 25-54 ans Prof. intermÃ©diaires en 2013 (compl)</t>
  </si>
  <si>
    <t>Nombre de personnes de 25 Ã  54 ans Professions intermÃ©diaires en 2013</t>
  </si>
  <si>
    <t>C13_POP2554_CS5</t>
  </si>
  <si>
    <t>Pop 25-54 ans EmployÃ©s en 2013 (compl)</t>
  </si>
  <si>
    <t>Nombre de personnes de 25 Ã  54 ans EmployÃ©s en 2013</t>
  </si>
  <si>
    <t>C13_POP2554_CS6</t>
  </si>
  <si>
    <t>Pop 25-54 ans Ouvriers en 2013 (compl)</t>
  </si>
  <si>
    <t>Nombre de personnes de 25 Ã  54 ans Ouvriers en 2013</t>
  </si>
  <si>
    <t>C13_POP2554_CS7</t>
  </si>
  <si>
    <t>Pop 25-54 ans RetraitÃ©s en 2013 (compl)</t>
  </si>
  <si>
    <t>Nombre de personnes de 25 Ã  54 ans RetraitÃ©s en 2013</t>
  </si>
  <si>
    <t>C13_POP2554_CS8</t>
  </si>
  <si>
    <t>Pop 25-54 ans Autres en 2013 (compl)</t>
  </si>
  <si>
    <t>Nombre de personnes de 25 Ã  54 ans Autres sans activitÃ© professionnelle en 2013</t>
  </si>
  <si>
    <t>C13_POP55P</t>
  </si>
  <si>
    <t>Pop 55 ans ou plus en 2013 (compl)</t>
  </si>
  <si>
    <t>Nombre de personnes de 55 ans ou plus en 2013</t>
  </si>
  <si>
    <t>C13_POP55P_CS1</t>
  </si>
  <si>
    <t>Pop 55 ans ou plus Agriculteurs exploitants en 2013 (compl)</t>
  </si>
  <si>
    <t>Nombre de personnes de 55 ans ou plus Agriculteurs exploitants en 2013</t>
  </si>
  <si>
    <t>C13_POP55P_CS2</t>
  </si>
  <si>
    <t>Pop 55 ans ou plus Artisans, Comm., Chefs entr. en 2013 (compl)</t>
  </si>
  <si>
    <t>Nombre de personnes de 55 ans ou plus Artisans, commerÃ§ants, chefs d'entreprise en 2013</t>
  </si>
  <si>
    <t>C13_POP55P_CS3</t>
  </si>
  <si>
    <t>Pop 55 ans ou plus Cadres, Prof. intel. sup. en 2013 (compl)</t>
  </si>
  <si>
    <t>Nombre de personnes de 55 ans ou plus Cadres et Professions intellectuelles supÃ©rieures en 2013</t>
  </si>
  <si>
    <t>C13_POP55P_CS4</t>
  </si>
  <si>
    <t>Pop 55 ans ou plus Prof. intermÃ©diaires en 2013 (compl)</t>
  </si>
  <si>
    <t>Nombre de personnes de 55 ans ou plus Professions intermÃ©diaires en 2013</t>
  </si>
  <si>
    <t>C13_POP55P_CS5</t>
  </si>
  <si>
    <t>Pop 55 ans ou plus EmployÃ©s en 2013 (compl)</t>
  </si>
  <si>
    <t>Nombre de personnes de 55 ans ou plus EmployÃ©s en 2013</t>
  </si>
  <si>
    <t>C13_POP55P_CS6</t>
  </si>
  <si>
    <t>Pop 55 ans ou plus Ouvriers en 2013 (compl)</t>
  </si>
  <si>
    <t>Nombre de personnes de 55 ans ou plus Ouvriers en 2013</t>
  </si>
  <si>
    <t>C13_POP55P_CS7</t>
  </si>
  <si>
    <t>Pop 55 ans ou plus RetraitÃ©s en 2013 (compl)</t>
  </si>
  <si>
    <t>Nombre de personnes de 55 ans ou plus RetraitÃ©s en 2013</t>
  </si>
  <si>
    <t>C13_POP55P_CS8</t>
  </si>
  <si>
    <t>Pop 55 ans ou plus Autres en 2013 (compl)</t>
  </si>
  <si>
    <t>Nombre de personnes de 55 ans ou plus Autres sans activitÃ© professionnelle en 2013</t>
  </si>
  <si>
    <t>Population en 2008 (princ)</t>
  </si>
  <si>
    <t>P08_POP0014</t>
  </si>
  <si>
    <t>Pop 0-14 ans en 2008 (princ)</t>
  </si>
  <si>
    <t>Nombre de personnes de 0 Ã  14 ans en 2008</t>
  </si>
  <si>
    <t>P08_POP1529</t>
  </si>
  <si>
    <t>Pop 15-29 ans en 2008 (princ)</t>
  </si>
  <si>
    <t>Nombre de personnes de 15 Ã  29 ans en 2008</t>
  </si>
  <si>
    <t>P08_POP3044</t>
  </si>
  <si>
    <t>Pop 30-44 ans en 2008 (princ)</t>
  </si>
  <si>
    <t>Nombre de personnes de 30 Ã  44 ans en 2008</t>
  </si>
  <si>
    <t>P08_POP4559</t>
  </si>
  <si>
    <t>Pop 45-59 ans en 2008 (princ)</t>
  </si>
  <si>
    <t>Nombre de personnes de 45 Ã  59 ans en 2008</t>
  </si>
  <si>
    <t>P08_POP6074</t>
  </si>
  <si>
    <t>Pop 60-74 ans en 2008 (princ)</t>
  </si>
  <si>
    <t>Nombre de personnes de 60 Ã  74 ans en 2008</t>
  </si>
  <si>
    <t>P08_POP75P</t>
  </si>
  <si>
    <t>Pop 75 ans ou plus en 2008 (princ)</t>
  </si>
  <si>
    <t>Nombre de personnes de 75 ans ou plus en 2008</t>
  </si>
  <si>
    <t>P08_POPH</t>
  </si>
  <si>
    <t>Pop Hommes en 2008 (princ)</t>
  </si>
  <si>
    <t>Nombre total d'hommes en 2008</t>
  </si>
  <si>
    <t>P08_H0014</t>
  </si>
  <si>
    <t>Pop Hommes 0-14 ans en 2008 (princ)</t>
  </si>
  <si>
    <t>Nombre d'hommes de 0 Ã  14 ans en 2008</t>
  </si>
  <si>
    <t>P08_H1529</t>
  </si>
  <si>
    <t>Pop Hommes 15-29 ans en 2008 (princ)</t>
  </si>
  <si>
    <t>Nombre d'hommes de 15 Ã  29 ans en 2008</t>
  </si>
  <si>
    <t>P08_H3044</t>
  </si>
  <si>
    <t>Pop Hommes 30-44 ans en 2008 (princ)</t>
  </si>
  <si>
    <t>Nombre d'hommes de 30 Ã  44 ans en 2008</t>
  </si>
  <si>
    <t>P08_H4559</t>
  </si>
  <si>
    <t>Pop Hommes 45-59 ans en 2008 (princ)</t>
  </si>
  <si>
    <t>Nombre d'hommes de 45 Ã  59 ans en 2008</t>
  </si>
  <si>
    <t>P08_H6074</t>
  </si>
  <si>
    <t>Pop Hommes 60-74 ans en 2008 (princ)</t>
  </si>
  <si>
    <t>Nombre d'hommes de 60 Ã  74 ans en 2008</t>
  </si>
  <si>
    <t>P08_H7589</t>
  </si>
  <si>
    <t>Pop Hommes 75-89 ans en 2008 (princ)</t>
  </si>
  <si>
    <t>Nombre d'hommes de 75 Ã  89 ans en 2008</t>
  </si>
  <si>
    <t>P08_H90P</t>
  </si>
  <si>
    <t>Pop Hommes 90 ans ou plus en 2008 (princ)</t>
  </si>
  <si>
    <t>Nombre d'hommes de 90 ans ou plus en 2008</t>
  </si>
  <si>
    <t>P08_H0019</t>
  </si>
  <si>
    <t>Pop Hommes 0-19 ans en 2008  (princ)</t>
  </si>
  <si>
    <t>Nombre d'hommes de 0 Ã  19 ans en 2008</t>
  </si>
  <si>
    <t>P08_H2064</t>
  </si>
  <si>
    <t>Pop Hommes 20-64 ans en 2008 (princ)</t>
  </si>
  <si>
    <t>Nombre d'hommes de 20 Ã  64 ans en 2008</t>
  </si>
  <si>
    <t>P08_H65P</t>
  </si>
  <si>
    <t>Pop Hommes 65 ans ou plus en 2008 (princ)</t>
  </si>
  <si>
    <t>Nombre d'hommes de 65 ans ou plus en 2008</t>
  </si>
  <si>
    <t>P08_POPF</t>
  </si>
  <si>
    <t>Pop Femmes en 2008 (princ)</t>
  </si>
  <si>
    <t>Nombre total de femmes en 2008</t>
  </si>
  <si>
    <t>P08_F0014</t>
  </si>
  <si>
    <t>Pop Femmes 0-14 ans en 2008 (princ)</t>
  </si>
  <si>
    <t>Nombre de femmes de 0 Ã  14 ans en 2008</t>
  </si>
  <si>
    <t>P08_F1529</t>
  </si>
  <si>
    <t>Pop Femmes 15-29 ans en 2008 (princ)</t>
  </si>
  <si>
    <t>Nombre de femmes de 15 Ã  29 ans en 2008</t>
  </si>
  <si>
    <t>P08_F3044</t>
  </si>
  <si>
    <t>Pop Femmes 30-44 ans en 2008 (princ)</t>
  </si>
  <si>
    <t>Nombre de femmes de 30 Ã  44 ans en 2008</t>
  </si>
  <si>
    <t>P08_F4559</t>
  </si>
  <si>
    <t>Pop Femmes 45-59 ans en 2008 (princ)</t>
  </si>
  <si>
    <t>Nombre de femmes de 45 Ã  59 ans en 2008</t>
  </si>
  <si>
    <t>P08_F6074</t>
  </si>
  <si>
    <t>Pop Femmes 60-74 ans en 2008 (princ)</t>
  </si>
  <si>
    <t>Nombre de femmes de 60 Ã  74 ans en 2008</t>
  </si>
  <si>
    <t>P08_F7589</t>
  </si>
  <si>
    <t>Pop Femmes 75-89 ans en 2008 (princ)</t>
  </si>
  <si>
    <t>Nombre de femmes de 75 Ã  89 ans en 2008</t>
  </si>
  <si>
    <t>P08_F90P</t>
  </si>
  <si>
    <t>Pop Femmes 90 ans ou plus en 2008 (princ)</t>
  </si>
  <si>
    <t>Nombre de femmes de 90 ans ou plus en 2008</t>
  </si>
  <si>
    <t>P08_F0019</t>
  </si>
  <si>
    <t>Pop Femmes 0-19 ans en 2008 (princ)</t>
  </si>
  <si>
    <t>Nombre de femmes de 0 Ã  19 ans en 2008</t>
  </si>
  <si>
    <t>P08_F2064</t>
  </si>
  <si>
    <t>Pop Femmes 20-64 ans en 2008 (princ)</t>
  </si>
  <si>
    <t>Nombre de femmes de 20 Ã  64 ans en 2008</t>
  </si>
  <si>
    <t>P08_F65P</t>
  </si>
  <si>
    <t>Pop Femmes 65 ans ou plus en 2008 (princ)</t>
  </si>
  <si>
    <t>Nombre de femmes de 65 ans ou plus en 2008</t>
  </si>
  <si>
    <t>P08_POP05P</t>
  </si>
  <si>
    <t>Pop 5 ans ou plus en 2008 localisÃ©e 5 ans auparavant (princ)</t>
  </si>
  <si>
    <t>Nombre de personnes de 5 ans ou plus localisÃ© 5 ans auparavant en 2008</t>
  </si>
  <si>
    <t>P08_POP05P_IRAN1</t>
  </si>
  <si>
    <t>Pop 5 ans ou plus habitant 5 ans avt mÃªme logt en 2008 (princ)</t>
  </si>
  <si>
    <t>Nombre de personnes de 5 ans ou plus habitant 5 ans auparavant le mÃªme logement en 2008</t>
  </si>
  <si>
    <t>P08_POP05P_IRAN2</t>
  </si>
  <si>
    <t>Pop 5 ans ou plus habitant 5 ans avt autre logt mÃªme commune en 2008 (princ)</t>
  </si>
  <si>
    <t>Nombre de personnes de 5 ans ou plus habitant 5 ans auparavant un autre logement de la mÃªme commune en 2008</t>
  </si>
  <si>
    <t>P08_POP05P_IRAN3</t>
  </si>
  <si>
    <t>Pop 5 ans ou plus habitant 5 ans avt autre commune mÃªme dÃ©pt en 2008 (princ)</t>
  </si>
  <si>
    <t>Nombre de personnes de 5 ans ou plus habitant 5 ans auparavant une autre commune du mÃªme dÃ©partement en 2008</t>
  </si>
  <si>
    <t>P08_POP05P_IRAN4</t>
  </si>
  <si>
    <t>Pop 5 ans ou plus habitant 5 ans avt autre dÃ©pt mÃªme rÃ©gion en 2008 (princ)</t>
  </si>
  <si>
    <t>Nombre de personnes de 5 ans ou plus habitant 5 ans auparavant un autre dÃ©partement de la mÃªme rÃ©gion en 2008</t>
  </si>
  <si>
    <t>P08_POP05P_IRAN5</t>
  </si>
  <si>
    <t>Pop 5 ans ou plus habitant 5 ans avt autre rÃ©gion mÃ©tropole en 2008 (princ)</t>
  </si>
  <si>
    <t>Nombre de personnes de 5 ans ou plus habitant 5 ans auparavant une autre rÃ©gion de France mÃ©tropolitaine en 2008</t>
  </si>
  <si>
    <t>P08_POP05P_IRAN6</t>
  </si>
  <si>
    <t>Pop 5 ans ou plus habitant 5 ans avt un Dom en 2008 (princ)</t>
  </si>
  <si>
    <t>Nombre de personnes de 5 ans ou plus habitant 5 ans auparavant dans un dÃ©partement d'outre-mer en 2008</t>
  </si>
  <si>
    <t>P08_POP05P_IRAN7</t>
  </si>
  <si>
    <t>Pop 5 ans ou plus habitant 5 ans avt hors mÃ©tro ou Dom en 2008 (princ)</t>
  </si>
  <si>
    <t>Nombre de personnes de 5 ans ou plus habitant 5 ans auparavant hors de France mÃ©tropolitaine ou d'un DÃ©partement d'outre-mer en 2008</t>
  </si>
  <si>
    <t>P08_POP0514</t>
  </si>
  <si>
    <t>Pop 5-14 ans en 2008 localisÃ©e 5 ans auparavant (princ)</t>
  </si>
  <si>
    <t>Nombre de personnes de 5 Ã  14 ans localisÃ© 5 ans auparavant en 2008</t>
  </si>
  <si>
    <t>P08_POP0514_IRAN2</t>
  </si>
  <si>
    <t>Pop 5-14 ans habitant 5 ans avt autre logt mÃªme commune en 2008 (princ)</t>
  </si>
  <si>
    <t>Nombre de personnes de 1 Ã  14 ans habitant 5 ans auparavant un autre logement de la mÃªme commune en 2008</t>
  </si>
  <si>
    <t>P08_POP0514_IRAN3P</t>
  </si>
  <si>
    <t>Pop 5-14 ans habitant 5 ans avt autre commune en 2008 (princ)</t>
  </si>
  <si>
    <t>Nombre de personnes de 5 Ã  14 ans habitant 5 ans auparavant une autre commune en 2008</t>
  </si>
  <si>
    <t>P08_POP1524</t>
  </si>
  <si>
    <t>Pop 15-24 ans en 2008 localisÃ©e 5 ans auparavant(princ)</t>
  </si>
  <si>
    <t>Nombre de personnes de 15 Ã  24 ans localisÃ© 5 ans auparavant en 2008</t>
  </si>
  <si>
    <t>P08_POP1524_IRAN2</t>
  </si>
  <si>
    <t>Pop 15-24 ans habitant 5 ans avt autre logt mÃªme commune en 2008 (princ)</t>
  </si>
  <si>
    <t>Nombre de personnes de 15 Ã  24 ans habitant 5 ans auparavant un autre logement de la mÃªme commune en 2008</t>
  </si>
  <si>
    <t>P08_POP1524_IRAN3P</t>
  </si>
  <si>
    <t>Pop 15-24 ans habitant 5 ans avt autre commune en 2008 (princ)</t>
  </si>
  <si>
    <t>Nombre de personnes de 15 Ã  24 ans habitant 5 ans auparavant une autre commune en 2008</t>
  </si>
  <si>
    <t>P08_POP2554</t>
  </si>
  <si>
    <t>Pop 25-54 ans en 2008 localisÃ©e 5 ans auparavant (princ)</t>
  </si>
  <si>
    <t>Nombre de personnes de 25 Ã  54 ans localisÃ© 5 ans auparavant en 2008</t>
  </si>
  <si>
    <t>P08_POP2554_IRAN2</t>
  </si>
  <si>
    <t>Pop 25-54 ans habitant 5 ans avt autre logt mÃªme commune en 2008 (princ)</t>
  </si>
  <si>
    <t>Nombre de personnes de 25 Ã  54 ans habitant 5 ans auparavant un autre logement de la mÃªme commune en 2008</t>
  </si>
  <si>
    <t>P08_POP2554_IRAN3P</t>
  </si>
  <si>
    <t>Pop 25-54 ans habitant 5 ans avt autre commune en 2008 (princ)</t>
  </si>
  <si>
    <t>Nombre de personnes de 25 Ã  54 ans habitant 5 ans auparavant une autre commune en 2008</t>
  </si>
  <si>
    <t>P08_POP55P</t>
  </si>
  <si>
    <t>Pop 55 ans ou plus en 2008 localisÃ©e 5 ans auparavant (princ)</t>
  </si>
  <si>
    <t>Nombre de personnes de 55 ans ou plus localisÃ© 5 ans auparavant en 2008</t>
  </si>
  <si>
    <t>P08_POP55P_IRAN2</t>
  </si>
  <si>
    <t>Pop 55 ans ou plus habitant 5 ans avt autre logt mÃªme commune en 2008 (princ)</t>
  </si>
  <si>
    <t>Nombre de personnes de 55 ans ou plus habitant 5 ans auparavant un autre logement de la mÃªme commune en 2008</t>
  </si>
  <si>
    <t>P08_POP55P_IRAN3P</t>
  </si>
  <si>
    <t>Pop 55 ans ou plus habitant 5 ans avt autre commune en 2008 (princ)</t>
  </si>
  <si>
    <t>Nombre de personnes de 55 ans ou plus habitant 5 ans auparavant une autre commune en 2008</t>
  </si>
  <si>
    <t>C08_POP15P</t>
  </si>
  <si>
    <t>Pop 15 ans ou plus en 2008 (compl)</t>
  </si>
  <si>
    <t>Nombre de personnes de 15 ans ou plus en 2008</t>
  </si>
  <si>
    <t>C08_POP15P_CS1</t>
  </si>
  <si>
    <t>Pop 15 ans ou plus Agriculteurs exploitants en 2008 (compl)</t>
  </si>
  <si>
    <t>Nombre de personnes de 15 ans ou plus Agriculteurs exploitants en 2008</t>
  </si>
  <si>
    <t>C08_POP15P_CS2</t>
  </si>
  <si>
    <t>Pop 15 ans ou plus Artisans, Comm., Chefs entr. en 2008 (compl)</t>
  </si>
  <si>
    <t>Nombre de personnes de 15 ans ou plus Artisans, CommerÃ§ants, Chefs d'entreprise en 2008</t>
  </si>
  <si>
    <t>C08_POP15P_CS3</t>
  </si>
  <si>
    <t>Pop 15 ans ou plus Cadres, Prof. intel. sup. en 2008 (compl)</t>
  </si>
  <si>
    <t>Nombre de personnes de 15 ans ou plus Cadres et Professions intellectuelles supÃ©rieures en 2008</t>
  </si>
  <si>
    <t>C08_POP15P_CS4</t>
  </si>
  <si>
    <t>Pop 15 ans ou plus Prof. intermÃ©diaires  en 2008 (compl)</t>
  </si>
  <si>
    <t>Nombre de personnes de 15 ans ou plus Professions intermÃ©diaires en 2008</t>
  </si>
  <si>
    <t>C08_POP15P_CS5</t>
  </si>
  <si>
    <t>Pop 15 ans ou plus EmployÃ©s en 2008 (compl)</t>
  </si>
  <si>
    <t>Nombre de personnes de 15 ans ou plus EmployÃ©s en 2008</t>
  </si>
  <si>
    <t>C08_POP15P_CS6</t>
  </si>
  <si>
    <t>Pop 15 ans ou plus Ouvriers en 2008 (compl)</t>
  </si>
  <si>
    <t>Nombre de personnes de 15 ans ou plus Ouvriers en 2008</t>
  </si>
  <si>
    <t>C08_POP15P_CS7</t>
  </si>
  <si>
    <t>Pop 15 ans ou plus RetraitÃ©s  en 2008 (compl)</t>
  </si>
  <si>
    <t>Nombre de personnes de 15 ans ou plus RetraitÃ©s en 2008</t>
  </si>
  <si>
    <t>C08_POP15P_CS8</t>
  </si>
  <si>
    <t>Pop 15 ans ou plus Autres en 2008 (compl)</t>
  </si>
  <si>
    <t>Nombre de personnes de 15 ans ou plus Autres sans activitÃ© professionnelle en 2008</t>
  </si>
  <si>
    <t>C08_H15P</t>
  </si>
  <si>
    <t>Pop 15 ans ou plus Hommes en 2008 (compl)</t>
  </si>
  <si>
    <t>Nombre d'hommes de 15 ans ou plus en 2008</t>
  </si>
  <si>
    <t>C08_H15P_CS1</t>
  </si>
  <si>
    <t>Pop 15 ans ou plus Hommes Agriculteurs exploitants en 2008 (compl)</t>
  </si>
  <si>
    <t>Nombre d'hommes de 15 ans ou plus Agriculteurs exploitants en 2008</t>
  </si>
  <si>
    <t>C08_H15P_CS2</t>
  </si>
  <si>
    <t>Pop 15 ans ou plus Hommes Artisans, Comm., Chefs entr. en 2008 (compl)</t>
  </si>
  <si>
    <t>Nombre d'hommes de 15 ans ou plus Artisans, CommerÃ§ants, Chefs d'entreprise en 2008</t>
  </si>
  <si>
    <t>C08_H15P_CS3</t>
  </si>
  <si>
    <t>Pop 15 ans ou plus Hommes Cadres, Prof. intel. sup. en 2008 (compl)</t>
  </si>
  <si>
    <t>Nombre d'hommes de 15 ans ou plus Cadres et Professions intellectuelles supÃ©rieures en 2008</t>
  </si>
  <si>
    <t>C08_H15P_CS4</t>
  </si>
  <si>
    <t>Pop 15 ans ou plus Hommes Prof. intermÃ©diaires en 2008 (compl)</t>
  </si>
  <si>
    <t>Nombre d'hommes de 15 ans ou plus Professions intermÃ©diaires en 2008</t>
  </si>
  <si>
    <t>C08_H15P_CS5</t>
  </si>
  <si>
    <t>Pop 15 ans ou plus Hommes EmployÃ©s en 2008 (compl)</t>
  </si>
  <si>
    <t>Nombre d'hommes de 15 ans ou plus EmployÃ©s en 2008</t>
  </si>
  <si>
    <t>C08_H15P_CS6</t>
  </si>
  <si>
    <t>Pop 15 ans ou plus Hommes Ouvriers en 2008 (compl)</t>
  </si>
  <si>
    <t>Nombre d'hommes de 15 ans ou plus Ouvriers en 2008</t>
  </si>
  <si>
    <t>C08_H15P_CS7</t>
  </si>
  <si>
    <t>Pop 15 ans ou plus Hommes RetraitÃ©s en 2008 (compl)</t>
  </si>
  <si>
    <t>Nombre d'hommes de 15 ans ou plus RetraitÃ©s en 2008</t>
  </si>
  <si>
    <t>C08_H15P_CS8</t>
  </si>
  <si>
    <t>Pop 15 ans ou plus Hommes Autres en 2008 (compl)</t>
  </si>
  <si>
    <t>Nombre d'hommes de 15 ans ou plus Autres sans activitÃ© professionnelle en 2008</t>
  </si>
  <si>
    <t>C08_F15P</t>
  </si>
  <si>
    <t>Pop 15 ans ou plus Femmes en 2008 (compl)</t>
  </si>
  <si>
    <t>Nombre de femmes de 15 ans ou plus en 2008</t>
  </si>
  <si>
    <t>C08_F15P_CS1</t>
  </si>
  <si>
    <t>Pop 15 ans ou plus Femmes Agriculteurs exploitants en 2008 (compl)</t>
  </si>
  <si>
    <t>Nombre de femmes de 15 ans ou plus Agriculteurs exploitants en 2008</t>
  </si>
  <si>
    <t>C08_F15P_CS2</t>
  </si>
  <si>
    <t>Pop 15 ans ou plus Femmes Artisans, Comm., Chefs entr. en 2008 (compl)</t>
  </si>
  <si>
    <t>Nombre de femmes de 15 ans ou plus Artisans, CommerÃ§ants, Chefs d'entreprise en 2008</t>
  </si>
  <si>
    <t>C08_F15P_CS3</t>
  </si>
  <si>
    <t>Pop 15 ans ou plus Femmes Cadres, Prof. intel. sup. en 2008 (compl)</t>
  </si>
  <si>
    <t>Nombre de femmes de 15 ans ou plus Cadres et Professions intellectuelles supÃ©rieures en 2008</t>
  </si>
  <si>
    <t>C08_F15P_CS4</t>
  </si>
  <si>
    <t>Pop 15 ans ou plus Femmes Prof. intermÃ©diaires en 2008 (compl)</t>
  </si>
  <si>
    <t>Nombre de femmes de 15 ans ou plus Professions intermÃ©diaires en 2008</t>
  </si>
  <si>
    <t>C08_F15P_CS5</t>
  </si>
  <si>
    <t>Pop 15 ans ou plus Femmes EmployÃ©s en 2008 (compl)</t>
  </si>
  <si>
    <t>Nombre de femmes de 15 ans ou plus EmployÃ©s en 2008</t>
  </si>
  <si>
    <t>C08_F15P_CS6</t>
  </si>
  <si>
    <t>Pop 15 ans ou plus Femmes Ouvriers en 2008 (compl)</t>
  </si>
  <si>
    <t>Nombre de femmes de 15 ans ou plus Ouvriers en 2008</t>
  </si>
  <si>
    <t>C08_F15P_CS7</t>
  </si>
  <si>
    <t>Pop 15 ans ou plus Femmes RetraitÃ©s en 2008 (compl)</t>
  </si>
  <si>
    <t>Nombre de femmes de 15 ans ou plus RetraitÃ©s en 2008</t>
  </si>
  <si>
    <t>C08_F15P_CS8</t>
  </si>
  <si>
    <t>Pop 15 ans ou plus Femmes Autres en 2008 (compl)</t>
  </si>
  <si>
    <t>Nombre de femmes de 15 ans ou plus Autres sans activitÃ© professionnelle en 2008</t>
  </si>
  <si>
    <t>C08_POP1524</t>
  </si>
  <si>
    <t>Pop 15-24 ans en 2008 (compl)</t>
  </si>
  <si>
    <t>Nombre de personnes de 15 Ã  24 ans en 2008</t>
  </si>
  <si>
    <t>C08_POP1524_CS1</t>
  </si>
  <si>
    <t>Pop 15-24 ans Agriculteurs exploitants en 2008 (compl)</t>
  </si>
  <si>
    <t>Nombre de personnes de 15 Ã  24 ans Agriculteurs exploitants en 2008</t>
  </si>
  <si>
    <t>C08_POP1524_CS2</t>
  </si>
  <si>
    <t>Pop 15-24 ans Artisans, Comm., Chefs entr. en 2008 (compl)</t>
  </si>
  <si>
    <t>Nombre de personnes de 15 Ã  24 ans Artisans, commerÃ§ants, chefs d'entreprise en 2008</t>
  </si>
  <si>
    <t>C08_POP1524_CS3</t>
  </si>
  <si>
    <t>Pop 15-24 ans Cadres, Prof. intel. sup. en 2008 (compl)</t>
  </si>
  <si>
    <t>Nombre de personnes de 15-24 ans Cadres et Professions intellectuelles supÃ©rieures en 2008</t>
  </si>
  <si>
    <t>C08_POP1524_CS4</t>
  </si>
  <si>
    <t>Pop 15-24 ans Prof. intermÃ©diaires en 2008 (compl)</t>
  </si>
  <si>
    <t>Nombre de personnes de 15 Ã  24 ans Professions intermÃ©diaires en 2008</t>
  </si>
  <si>
    <t>C08_POP1524_CS5</t>
  </si>
  <si>
    <t>Pop 15-24 ans EmployÃ©s en 2008 (compl)</t>
  </si>
  <si>
    <t>Nombre de personnes de 15 Ã  24 ans EmployÃ©s en 2008</t>
  </si>
  <si>
    <t>C08_POP1524_CS6</t>
  </si>
  <si>
    <t>Pop 15-24 ans Ouvriers en 2008 (compl)</t>
  </si>
  <si>
    <t>Nombre de personnes de 15 Ã  24 ans Ouvriers en 2008</t>
  </si>
  <si>
    <t>C08_POP1524_CS7</t>
  </si>
  <si>
    <t>Pop 15-24 ans RetraitÃ©s en 2008 (compl)</t>
  </si>
  <si>
    <t>Nombre de personnes de 15 Ã  24 ans RetraitÃ©s en 2008</t>
  </si>
  <si>
    <t>C08_POP1524_CS8</t>
  </si>
  <si>
    <t>Pop 15-24 ans Autres en 2008 (compl)</t>
  </si>
  <si>
    <t>Nombre de personnes de 15 Ã  24 ans Autres sans activitÃ© professionnelle en 2008</t>
  </si>
  <si>
    <t>C08_POP2554</t>
  </si>
  <si>
    <t>Pop 25-54 ans en 2008 (compl)</t>
  </si>
  <si>
    <t>Nombre de personnes de 25 Ã  54 ans en 2008</t>
  </si>
  <si>
    <t>C08_POP2554_CS1</t>
  </si>
  <si>
    <t>Pop 25-54 ans Agriculteurs exploitants en 2008 (compl)</t>
  </si>
  <si>
    <t>Nombre de personnes de 25 Ã  54 ans Agriculteurs exploitants en 2008</t>
  </si>
  <si>
    <t>C08_POP2554_CS2</t>
  </si>
  <si>
    <t>Pop 25-54 ans Artisans, Comm., Chefs entr. en 2008 (compl)</t>
  </si>
  <si>
    <t>Nombre de personnes de 25 Ã  54 ans Artisans, commerÃ§ants, chefs d'entreprise en 2008</t>
  </si>
  <si>
    <t>C08_POP2554_CS3</t>
  </si>
  <si>
    <t>Pop 25-54 ans Cadres, Prof. intel. sup. en 2008 (compl)</t>
  </si>
  <si>
    <t>Nombre de personnes de 25 Ã  54 ans Cadres et Professions intellectuelles supÃ©rieures en 2008</t>
  </si>
  <si>
    <t>C08_POP2554_CS4</t>
  </si>
  <si>
    <t>Pop 25-54 ans Prof. intermÃ©diaires en 2008 (compl)</t>
  </si>
  <si>
    <t>Nombre de personnes de 25 Ã  54 ans Professions intermÃ©diaires en 2008</t>
  </si>
  <si>
    <t>C08_POP2554_CS5</t>
  </si>
  <si>
    <t>Pop 25-54 ans EmployÃ©s en 2008 (compl)</t>
  </si>
  <si>
    <t>Nombre de personnes de 25 Ã  54 ans EmployÃ©s en 2008</t>
  </si>
  <si>
    <t>C08_POP2554_CS6</t>
  </si>
  <si>
    <t>Pop 25-54 ans Ouvriers en 2008 (compl)</t>
  </si>
  <si>
    <t>Nombre de personnes de 25 Ã  54 ans Ouvriers en 2008</t>
  </si>
  <si>
    <t>C08_POP2554_CS7</t>
  </si>
  <si>
    <t>Pop 25-54 ans RetraitÃ©s en 2008 (compl)</t>
  </si>
  <si>
    <t>Nombre de personnes de 25 Ã  54 ans RetraitÃ©s en 2008</t>
  </si>
  <si>
    <t>C08_POP2554_CS8</t>
  </si>
  <si>
    <t>Pop 25-54 ans Autres en 2008 (compl)</t>
  </si>
  <si>
    <t>Nombre de personnes de 25 Ã  54 ans Autres sans activitÃ© professionnelle en 2008</t>
  </si>
  <si>
    <t>C08_POP55P</t>
  </si>
  <si>
    <t>Pop 55 ans ou plus en 2008 (compl)</t>
  </si>
  <si>
    <t>Nombre de personnes de 55 ans ou plus en 2008</t>
  </si>
  <si>
    <t>C08_POP55P_CS1</t>
  </si>
  <si>
    <t>Pop 55 ans ou plus Agriculteurs exploitants en 2008 (compl)</t>
  </si>
  <si>
    <t>Nombre de personnes de 55 ans ou plus Agriculteurs exploitants en 2008</t>
  </si>
  <si>
    <t>C08_POP55P_CS2</t>
  </si>
  <si>
    <t>Pop 55 ans ou plus Artisans, Comm., Chefs entr. en 2008 (compl)</t>
  </si>
  <si>
    <t>Nombre de personnes de 55 ans ou plus Artisans, commerÃ§ants, chefs d'entreprise en 2008</t>
  </si>
  <si>
    <t>C08_POP55P_CS3</t>
  </si>
  <si>
    <t>Pop 55 ans ou plus Cadres, Prof. intel. sup. en 2008 (compl)</t>
  </si>
  <si>
    <t>Nombre de personnes de 55 ans ou plus Cadres et Professions intellectuelles supÃ©rieures en 2008</t>
  </si>
  <si>
    <t>C08_POP55P_CS4</t>
  </si>
  <si>
    <t>Pop 55 ans ou plus Prof. intermÃ©diaires en 2008 (compl)</t>
  </si>
  <si>
    <t>Nombre de personnes de 55 ans ou plus Professions intermÃ©diaires en 2008</t>
  </si>
  <si>
    <t>C08_POP55P_CS5</t>
  </si>
  <si>
    <t>Pop 55 ans ou plus EmployÃ©s en 2008 (compl)</t>
  </si>
  <si>
    <t>Nombre de personnes de 55 ans ou plus EmployÃ©s en 2008</t>
  </si>
  <si>
    <t>C08_POP55P_CS6</t>
  </si>
  <si>
    <t>Pop 55 ans ou plus Ouvriers en 2008 (compl)</t>
  </si>
  <si>
    <t>Nombre de personnes de 55 ans ou plus Ouvriers en 2008</t>
  </si>
  <si>
    <t>C08_POP55P_CS7</t>
  </si>
  <si>
    <t>Pop 55 ans ou plus RetraitÃ©s en 2008 (compl)</t>
  </si>
  <si>
    <t>Nombre de personnes de 55 ans ou plus RetraitÃ©s en 2008</t>
  </si>
  <si>
    <t>C08_POP55P_CS8</t>
  </si>
  <si>
    <t>Pop 55 ans ou plus Autres en 2008 (compl)</t>
  </si>
  <si>
    <t>Nombre de personnes de 55 ans ou plus Autres sans activitÃ© professionnelle en 2008</t>
  </si>
  <si>
    <t>MÃ©nages en 2018 (compl)</t>
  </si>
  <si>
    <t>C18_MENPSEUL</t>
  </si>
  <si>
    <t>MÃ©nages 1 personne en 2018 (compl)</t>
  </si>
  <si>
    <t>Nombre de mÃ©nages d'une personne en 2018</t>
  </si>
  <si>
    <t>C18_MENHSEUL</t>
  </si>
  <si>
    <t>MÃ©nages Hommes seuls en 2018 (compl)</t>
  </si>
  <si>
    <t>Nombre de mÃ©nages composÃ©s d'hommes seuls en 2018</t>
  </si>
  <si>
    <t>C18_MENFSEUL</t>
  </si>
  <si>
    <t>MÃ©nages Femmes seules en 2018 (compl)</t>
  </si>
  <si>
    <t>Nombre de mÃ©nages composÃ©s de femmes seules en 2018</t>
  </si>
  <si>
    <t>C18_MENSFAM</t>
  </si>
  <si>
    <t>MÃ©nages Autres sans famille en 2018 (compl)</t>
  </si>
  <si>
    <t>Nombre de mÃ©nages Autres sans famille en 2018</t>
  </si>
  <si>
    <t>C18_MENFAM</t>
  </si>
  <si>
    <t>MÃ©nages avec famille(s) en 2018 (compl)</t>
  </si>
  <si>
    <t>Nombre de mÃ©nages avec famille(s) en 2018</t>
  </si>
  <si>
    <t>C18_MENCOUPSENF</t>
  </si>
  <si>
    <t>MÃ©n fam princ Couple sans enfant en 2018 (compl)</t>
  </si>
  <si>
    <t>Nombre de mÃ©nages dont la famille principale est formÃ©e d'un couple sans enfant en 2018</t>
  </si>
  <si>
    <t>C18_MENCOUPAENF</t>
  </si>
  <si>
    <t>MÃ©n fam princ Couple avec enfant(s) en 2018 (compl)</t>
  </si>
  <si>
    <t>Nombre de mÃ©nages dont la famille principale est formÃ©e d'un couple avec enfant(s) en 2018</t>
  </si>
  <si>
    <t>C18_MENFAMMONO</t>
  </si>
  <si>
    <t>MÃ©n fam princ Famille mono en 2018 (compl)</t>
  </si>
  <si>
    <t>Nombre de mÃ©nages dont la famille principale est une famille monoparentale en 2018</t>
  </si>
  <si>
    <t>Pop MÃ©nages en 2018 (compl)</t>
  </si>
  <si>
    <t>C18_PMEN_MENPSEUL</t>
  </si>
  <si>
    <t>Pop mÃ©n Personnes seules en 2018 (compl)</t>
  </si>
  <si>
    <t>Nombre de personnes des mÃ©nages d'une personne en 2018</t>
  </si>
  <si>
    <t>C18_PMEN_MENHSEUL</t>
  </si>
  <si>
    <t>Pop mÃ©n Hommes seuls en 2018 (compl)</t>
  </si>
  <si>
    <t>Nombre de personnes des mÃ©nages composÃ©s d'hommes seuls en 2018</t>
  </si>
  <si>
    <t>C18_PMEN_MENFSEUL</t>
  </si>
  <si>
    <t>Pop mÃ©n Femmes seules en 2018 (compl)</t>
  </si>
  <si>
    <t>Nombre de personnes des mÃ©nages composÃ©s de femmes seules en 2018</t>
  </si>
  <si>
    <t>C18_PMEN_MENSFAM</t>
  </si>
  <si>
    <t>Pop mÃ©n Autres sans famille en 2018 (compl)</t>
  </si>
  <si>
    <t>Nombre de personnes des mÃ©nages Autres sans famille en 2018</t>
  </si>
  <si>
    <t>C18_PMEN_MENFAM</t>
  </si>
  <si>
    <t>Pop mÃ©n avec famille(s) en 2018 (compl)</t>
  </si>
  <si>
    <t>Nombre de personnes des mÃ©nages avec famille(s) en 2018</t>
  </si>
  <si>
    <t>C18_PMEN_MENCOUPSENF</t>
  </si>
  <si>
    <t>Pop mÃ©n fam princ Couple sans enfant en 2018 (compl)</t>
  </si>
  <si>
    <t>Nombre de personnes des mÃ©nages dont la famille principale est un couple sans enfant en 2018</t>
  </si>
  <si>
    <t>C18_PMEN_MENCOUPAENF</t>
  </si>
  <si>
    <t>Pop mÃ©n fam princ Couple avec enfant(s) en 2018 (compl)</t>
  </si>
  <si>
    <t>Nombre de personnes des mÃ©nages dont la famille principale est un couple avec des enfants en 2018</t>
  </si>
  <si>
    <t>C18_PMEN_MENFAMMONO</t>
  </si>
  <si>
    <t>Pop mÃ©n fam princ Famille mono en 2018 (compl)</t>
  </si>
  <si>
    <t>Nombre de personnes des mÃ©nages dont la famille principale est une famille monoparentale en 2018</t>
  </si>
  <si>
    <t>P18_POP15P</t>
  </si>
  <si>
    <t>Pop 15 ans ou plus en 2018 (princ)</t>
  </si>
  <si>
    <t>P18_POP1519</t>
  </si>
  <si>
    <t>Pop 15-19 ans en 2018 (princ)</t>
  </si>
  <si>
    <t>Nombre de personnes de 15 Ã  19 ans en 2018</t>
  </si>
  <si>
    <t>P18_POP2024</t>
  </si>
  <si>
    <t>Pop 20-24 ans en 2018 (princ)</t>
  </si>
  <si>
    <t>Nombre de personnes de 20 Ã  24 ans en 2018</t>
  </si>
  <si>
    <t>P18_POP2539</t>
  </si>
  <si>
    <t>Pop 25-39 ans en 2018 (princ)</t>
  </si>
  <si>
    <t>Nombre de personnes de 25 Ã  39 ans en 2018</t>
  </si>
  <si>
    <t>P18_POP4054</t>
  </si>
  <si>
    <t>Pop 40-54 ans en 2018 (princ)</t>
  </si>
  <si>
    <t>Nombre de personnes de 40 Ã  54 ans en 2018</t>
  </si>
  <si>
    <t>P18_POP5564</t>
  </si>
  <si>
    <t>Pop 55-64 ans en 2018 (princ)</t>
  </si>
  <si>
    <t>Nombre de personnes de 55 Ã  64 ans en 2018</t>
  </si>
  <si>
    <t>P18_POP6579</t>
  </si>
  <si>
    <t>Pop 65-79 ans en 2018 (princ)</t>
  </si>
  <si>
    <t>Nombre de personnes de 65 Ã  79 ans en 2018</t>
  </si>
  <si>
    <t>P18_POP80P</t>
  </si>
  <si>
    <t>Pop 80 ans ou plus en 2018 (princ)</t>
  </si>
  <si>
    <t>Nombre de personnes de 80 ans ou plus en 2018</t>
  </si>
  <si>
    <t>P18_POPMEN1519</t>
  </si>
  <si>
    <t>Pop mÃ©n 15-19 ans en 2018 (princ)</t>
  </si>
  <si>
    <t>Nombre de personnes des mÃ©nages de 15 Ã  19 ans en 2018</t>
  </si>
  <si>
    <t>P18_POPMEN2024</t>
  </si>
  <si>
    <t>Pop mÃ©n 20-24 ans en 2018 (princ)</t>
  </si>
  <si>
    <t>Nombre de personnes des mÃ©nages de 20 Ã  24 ans en 2018</t>
  </si>
  <si>
    <t>P18_POPMEN2539</t>
  </si>
  <si>
    <t>Pop mÃ©n 25-39 ans en 2018 (princ)</t>
  </si>
  <si>
    <t>Nombre de personnes des mÃ©nages de 25 Ã  39 ans en 2018</t>
  </si>
  <si>
    <t>P18_POPMEN4054</t>
  </si>
  <si>
    <t>Pop mÃ©n 40-54 ans en 2018 (princ)</t>
  </si>
  <si>
    <t>Nombre de personnes des mÃ©nages de 40 Ã  54 ans en 2018</t>
  </si>
  <si>
    <t>P18_POPMEN5564</t>
  </si>
  <si>
    <t>Pop mÃ©n 55-64 ans en 2018 (princ)</t>
  </si>
  <si>
    <t>Nombre de personnes des mÃ©nages de 55 Ã  64 ans en 2018</t>
  </si>
  <si>
    <t>P18_POPMEN6579</t>
  </si>
  <si>
    <t>Pop mÃ©n 65-79 ans en 2018 (princ)</t>
  </si>
  <si>
    <t>Nombre de personnes des mÃ©nages de 65 Ã  79 ans en 2018</t>
  </si>
  <si>
    <t>P18_POPMEN80P</t>
  </si>
  <si>
    <t>Pop mÃ©n 80 ans ou plus en 2018 (princ)</t>
  </si>
  <si>
    <t>Nombre de personnes des mÃ©nages de 80 ans ou plus en 2018</t>
  </si>
  <si>
    <t>P18_POP1519_PSEUL</t>
  </si>
  <si>
    <t>Pop 15-19 ans vivant seule en 2018 (princ)</t>
  </si>
  <si>
    <t>Nombre de personnes de 15 Ã  19 ans vivant seules en 2018</t>
  </si>
  <si>
    <t>P18_POP2024_PSEUL</t>
  </si>
  <si>
    <t>Pop 20-24 ans vivant seule en 2018 (princ)</t>
  </si>
  <si>
    <t>Nombre de personnes de 20 Ã  24 ans vivant seules en 2018</t>
  </si>
  <si>
    <t>P18_POP2539_PSEUL</t>
  </si>
  <si>
    <t>Pop 25-39 ans vivant seule en 2018 (princ)</t>
  </si>
  <si>
    <t>Nombre de personnes de 25 Ã  39 ans vivant seules en 2018</t>
  </si>
  <si>
    <t>P18_POP4054_PSEUL</t>
  </si>
  <si>
    <t>Pop 40-54 ans vivant seule en 2018 (princ)</t>
  </si>
  <si>
    <t>Nombre de personnes de 40 Ã  54 ans vivant seules en 2018</t>
  </si>
  <si>
    <t>P18_POP5564_PSEUL</t>
  </si>
  <si>
    <t>Pop 55-64 ans vivant seule en 2018 (princ)</t>
  </si>
  <si>
    <t>Nombre de personnes de 55 Ã  64 ans vivant seules en 2018</t>
  </si>
  <si>
    <t>P18_POP6579_PSEUL</t>
  </si>
  <si>
    <t>Pop 65-79 ans vivant seule en 2018 (princ)</t>
  </si>
  <si>
    <t>Nombre de personnes de 65 Ã  79 ans vivant seules en 2018</t>
  </si>
  <si>
    <t>P18_POP80P_PSEUL</t>
  </si>
  <si>
    <t>Pop 80 ans ou plus vivant seule en 2018 (princ)</t>
  </si>
  <si>
    <t>Nombre de personnes de 80 ans ou plus vivant seules en 2018</t>
  </si>
  <si>
    <t>P18_POP1519_COUPLE</t>
  </si>
  <si>
    <t>Pop 15-19 ans vivant en couple en 2018 (princ)</t>
  </si>
  <si>
    <t>Nombre de personnes de 15 Ã  19 ans vivant en couple en 2018</t>
  </si>
  <si>
    <t>P18_POP2024_COUPLE</t>
  </si>
  <si>
    <t>Pop 20-24 ans vivant en couple en 2018 (princ)</t>
  </si>
  <si>
    <t>Nombre de personnes de 20 Ã  24 ans vivant en couple en 2018</t>
  </si>
  <si>
    <t>P18_POP2539_COUPLE</t>
  </si>
  <si>
    <t>Pop 25-39 ans vivant en couple en 2018 (princ)</t>
  </si>
  <si>
    <t>Nombre de personnes de 25 Ã  39 ans vivant en couple en 2018</t>
  </si>
  <si>
    <t>P18_POP4054_COUPLE</t>
  </si>
  <si>
    <t>Pop 40-54 ans vivant en couple en 2018 (princ)</t>
  </si>
  <si>
    <t>Nombre de personnes de 40 Ã  54 ans vivant en couple en 2018</t>
  </si>
  <si>
    <t>P18_POP5564_COUPLE</t>
  </si>
  <si>
    <t>Pop 55-64 ans vivant en couple en 2018 (princ)</t>
  </si>
  <si>
    <t>Nombre de personnes de 55 Ã  64 ans vivant en couple en 2018</t>
  </si>
  <si>
    <t>P18_POP6579_COUPLE</t>
  </si>
  <si>
    <t>Pop 65-79 ans vivant en couple en 2018 (princ)</t>
  </si>
  <si>
    <t>Nombre de personnes de 65 Ã  79 ans vivant en couple en 2018</t>
  </si>
  <si>
    <t>P18_POP80P_COUPLE</t>
  </si>
  <si>
    <t>Pop 80 ans ou plus vivant en couple en 2018 (princ)</t>
  </si>
  <si>
    <t>Nombre de personnes de 80 ans ou plus vivant en couple en 2018</t>
  </si>
  <si>
    <t>P18_POP15P_MARIEE</t>
  </si>
  <si>
    <t>Pop 15 ans ou plus mariÃ©e en 2018 (princ)</t>
  </si>
  <si>
    <t>Nombre de personnes de 15 ans ou plus mariÃ©es en 2018</t>
  </si>
  <si>
    <t>P18_POP15P_PACSEE</t>
  </si>
  <si>
    <t>Pop 15 ans ou plus pacsÃ©e en 2018 (princ)</t>
  </si>
  <si>
    <t>Nombre de personnes de 15 ans ou plus pacsÃ©es en 2018</t>
  </si>
  <si>
    <t>P18_POP15P_CONCUB_UNION_LIBRE</t>
  </si>
  <si>
    <t>Pop 15 ans ou plus en concubinage ou union libre en 2018 (princ)</t>
  </si>
  <si>
    <t>Nombre de personnes de 15 ans ou plus en concubinage ou union libre en 2018</t>
  </si>
  <si>
    <t>P18_POP15P_VEUFS</t>
  </si>
  <si>
    <t>Pop 15 ans ou plus veuves ou veufs en 2018 (princ)</t>
  </si>
  <si>
    <t>Nombre de personnes de 15 ans ou plus veuves ou veufs en 2018</t>
  </si>
  <si>
    <t>P18_POP15P_DIVORCEE</t>
  </si>
  <si>
    <t>Pop 15 ans ou plus divorcÃ©e en 2018 (princ)</t>
  </si>
  <si>
    <t>Nombre de personnes de 15 ans ou plus divorcÃ©es en 2018</t>
  </si>
  <si>
    <t>P18_POP15P_CELIBATAIRE</t>
  </si>
  <si>
    <t>Pop 15 ans ou plus cÃ©libataire en 2018 (princ)</t>
  </si>
  <si>
    <t>Nombre de personnes de 15 ans ou plus cÃ©libataires en 2018</t>
  </si>
  <si>
    <t>C18_MEN_CS1</t>
  </si>
  <si>
    <t>MÃ©nages Pers RÃ©f Agri. expl. en 2018 (compl)</t>
  </si>
  <si>
    <t>Nombre de mÃ©nages dont la personne de rÃ©fÃ©rence est agriculteur exploitant en 2018</t>
  </si>
  <si>
    <t>C18_MEN_CS2</t>
  </si>
  <si>
    <t>MÃ©nages Pers RÃ©f Art. Comm. Chefs entr. en 2018 (compl)</t>
  </si>
  <si>
    <t>Nombre de mÃ©nages dont la personne de rÃ©fÃ©rence est artisan, commerÃ§ant, chef d'entreprise en 2018</t>
  </si>
  <si>
    <t>C18_MEN_CS3</t>
  </si>
  <si>
    <t>MÃ©nages Pers RÃ©f Cadres Prof int sup en 2018 (compl)</t>
  </si>
  <si>
    <t>Nombre de mÃ©nages dont la personne de rÃ©fÃ©rence est cadre ou exerce une profession intellectuelle supÃ©rieure en 2018</t>
  </si>
  <si>
    <t>C18_MEN_CS4</t>
  </si>
  <si>
    <t>MÃ©nages Pers RÃ©f Prof intermÃ©diaire en 2018 (compl)</t>
  </si>
  <si>
    <t>Nombre de mÃ©nages dont la personne de rÃ©fÃ©rence exerce une profession intermÃ©diaire en 2018</t>
  </si>
  <si>
    <t>C18_MEN_CS5</t>
  </si>
  <si>
    <t>MÃ©nages Pers RÃ©f EmployÃ© en 2018 (compl)</t>
  </si>
  <si>
    <t>Nombre de mÃ©nages dont la personne de rÃ©fÃ©rence est employÃ© en 2018</t>
  </si>
  <si>
    <t>C18_MEN_CS6</t>
  </si>
  <si>
    <t>MÃ©nages Pers RÃ©f Ouvrier en 2018 (compl)</t>
  </si>
  <si>
    <t>Nombre de mÃ©nages dont la personne de rÃ©fÃ©rence est ouvrier en 2018</t>
  </si>
  <si>
    <t>C18_MEN_CS7</t>
  </si>
  <si>
    <t>MÃ©nages Pers RÃ©f RetraitÃ© en 2018 (compl)</t>
  </si>
  <si>
    <t>Nombre de mÃ©nages dont la personne de rÃ©fÃ©rence est retraitÃ© en 2018</t>
  </si>
  <si>
    <t>C18_MEN_CS8</t>
  </si>
  <si>
    <t>MÃ©nages Pers RÃ©f Autre en 2018 (compl)</t>
  </si>
  <si>
    <t>Nombre de mÃ©nages dont la personne de rÃ©fÃ©rence est autre sans activitÃ© professionnelle en 2018</t>
  </si>
  <si>
    <t>C18_PMEN_CS1</t>
  </si>
  <si>
    <t>Pop mÃ©n Pers RÃ©f Agri. expl. en 2018 (compl)</t>
  </si>
  <si>
    <t>Nombre de personnes des mÃ©nages dont la personne de rÃ©fÃ©rence est agriculteur exploitant en 2018</t>
  </si>
  <si>
    <t>C18_PMEN_CS2</t>
  </si>
  <si>
    <t>Pop mÃ©n Pers RÃ©f Art Com Chef ent en 2018 (compl)</t>
  </si>
  <si>
    <t>Nombre de personnes des mÃ©nages dont la personne de rÃ©fÃ©rence est artisan, commerÃ§ant, chef d'entreprise en 2018</t>
  </si>
  <si>
    <t>C18_PMEN_CS3</t>
  </si>
  <si>
    <t>Pop mÃ©n Pers RÃ©f Cadres Prof int sup en 2018 (compl)</t>
  </si>
  <si>
    <t>Nombre de personnes des mÃ©nages dont la personne de rÃ©fÃ©rence est cadre ou exerce une profession intellectuelle supÃ©rieure en 2018</t>
  </si>
  <si>
    <t>C18_PMEN_CS4</t>
  </si>
  <si>
    <t>Pop mÃ©n Pers RÃ©f Prof intermÃ©diaire en 2018 (compl)</t>
  </si>
  <si>
    <t>Nombre de personnes des mÃ©nages dont la personne de rÃ©fÃ©rence exerce une profession intermÃ©diaire en 2018</t>
  </si>
  <si>
    <t>C18_PMEN_CS5</t>
  </si>
  <si>
    <t>Pop mÃ©n Pers RÃ©f EmployÃ© en 2018 (compl)</t>
  </si>
  <si>
    <t>Nombre de personnes des mÃ©nages dont la personne de rÃ©fÃ©rence est employÃ© en 2018</t>
  </si>
  <si>
    <t>C18_PMEN_CS6</t>
  </si>
  <si>
    <t>Pop mÃ©n Pers RÃ©f Ouvrier en 2018 (compl)</t>
  </si>
  <si>
    <t>Nombre de personnes des mÃ©nages dont la personne de rÃ©fÃ©rence est ouvrier en 2018</t>
  </si>
  <si>
    <t>C18_PMEN_CS7</t>
  </si>
  <si>
    <t>Pop mÃ©n Pers RÃ©f RetraitÃ© en 2018 (compl)</t>
  </si>
  <si>
    <t>Nombre de personnes des mÃ©nages dont la personne de rÃ©fÃ©rence est retraitÃ© en 2018</t>
  </si>
  <si>
    <t>C18_PMEN_CS8</t>
  </si>
  <si>
    <t>Pop mÃ©n Pers RÃ©f Autre en 2018 (compl)</t>
  </si>
  <si>
    <t>Nombre de personnes des mÃ©nages dont la personne de rÃ©fÃ©rence est autre sans activitÃ© professionnelle en 2018</t>
  </si>
  <si>
    <t>C18_FAM</t>
  </si>
  <si>
    <t>Familles en 2018 (compl)</t>
  </si>
  <si>
    <t>Nombre de familles en 2018</t>
  </si>
  <si>
    <t>C18_COUPAENF</t>
  </si>
  <si>
    <t>Fam Couple avec enfant(s) en 2018 (compl)</t>
  </si>
  <si>
    <t>Nombre de familles formÃ©es d'un couple avec enfant(s) en 2018</t>
  </si>
  <si>
    <t>C18_FAMMONO</t>
  </si>
  <si>
    <t>Fam Monoparentales en 2018 (compl)</t>
  </si>
  <si>
    <t>Nombre de familles monoparentales en 2018</t>
  </si>
  <si>
    <t>C18_HMONO</t>
  </si>
  <si>
    <t>Fam Mono Hommes avec enfant(s) en 2018 (compl)</t>
  </si>
  <si>
    <t>Nombre de familles monoparentales formÃ©es d'un homme seul avec enfant(s) en 2018</t>
  </si>
  <si>
    <t>C18_FMONO</t>
  </si>
  <si>
    <t>Fam Mono Femmes avec enfant(s) en 2018 (compl)</t>
  </si>
  <si>
    <t>Nombre de familles monoparentales formÃ©es d'une femme seule avec enfant(s) en 2018</t>
  </si>
  <si>
    <t>C18_COUPSENF</t>
  </si>
  <si>
    <t>Fam Couple sans enfant en 2018 (compl)</t>
  </si>
  <si>
    <t>Nombre de familles formÃ©es d'un couple sans enfant en 2018</t>
  </si>
  <si>
    <t>C18_NE24F0</t>
  </si>
  <si>
    <t>Fam 0 enfant moins 25 ans en 2018 (compl)</t>
  </si>
  <si>
    <t>Nombre de familles avec 0 enfant de moins de 25 ans en 2018</t>
  </si>
  <si>
    <t>C18_NE24F1</t>
  </si>
  <si>
    <t>Fam 1 enfant moins 25 ans en 2018 (compl)</t>
  </si>
  <si>
    <t>Nombre de familles avec 1 enfant de moins de 25 ans en 2018</t>
  </si>
  <si>
    <t>C18_NE24F2</t>
  </si>
  <si>
    <t>Fam 2 enfants moins 25 ans en 2018 (compl)</t>
  </si>
  <si>
    <t>Nombre de familles avec 2 enfants de moins de 25 ans en 2018</t>
  </si>
  <si>
    <t>C18_NE24F3</t>
  </si>
  <si>
    <t>Fam 3 enfants moins 25 ans en 2018 (compl)</t>
  </si>
  <si>
    <t>Nombre de familles avec 3 enfants de moins de 25 ans en 2018</t>
  </si>
  <si>
    <t>C18_NE24F4P</t>
  </si>
  <si>
    <t>Fam 4 enfants ou plus moins 25 ans en 2018 (compl)</t>
  </si>
  <si>
    <t>Nombre de familles avec 4 enfants ou plus de moins de 25 ans en 2018</t>
  </si>
  <si>
    <t>MÃ©nages en 2013 (compl)</t>
  </si>
  <si>
    <t>C13_MENPSEUL</t>
  </si>
  <si>
    <t>MÃ©nages 1 personne en 2013 (compl)</t>
  </si>
  <si>
    <t>Nombre de mÃ©nages d'une personne en 2013</t>
  </si>
  <si>
    <t>C13_MENHSEUL</t>
  </si>
  <si>
    <t>MÃ©nages Hommes seuls en 2013 (compl)</t>
  </si>
  <si>
    <t>Nombre de mÃ©nages composÃ©s d'hommes seuls en 2013</t>
  </si>
  <si>
    <t>C13_MENFSEUL</t>
  </si>
  <si>
    <t>MÃ©nages Femmes seules en 2013 (compl)</t>
  </si>
  <si>
    <t>Nombre de mÃ©nages composÃ©s de femmes seules en 2013</t>
  </si>
  <si>
    <t>C13_MENSFAM</t>
  </si>
  <si>
    <t>MÃ©nages Autres sans famille en 2013 (compl)</t>
  </si>
  <si>
    <t>Nombre de mÃ©nages autres sans famille en 2013</t>
  </si>
  <si>
    <t>C13_MENFAM</t>
  </si>
  <si>
    <t>MÃ©nages avec famille(s) en 2013 (compl)</t>
  </si>
  <si>
    <t>Nombre de mÃ©nages avec famille(s) en 2013</t>
  </si>
  <si>
    <t>C13_MENCOUPSENF</t>
  </si>
  <si>
    <t>MÃ©n fam princ Couple sans enfant en 2013 (compl)</t>
  </si>
  <si>
    <t>Nombre de mÃ©nages dont la famille principale est formÃ©e d'un couple sans enfant en 2013</t>
  </si>
  <si>
    <t>C13_MENCOUPAENF</t>
  </si>
  <si>
    <t>MÃ©n fam princ Couple avec enfant(s) en 2013 (compl)</t>
  </si>
  <si>
    <t>Nombre de mÃ©nages dont la famille principale est formÃ©e d'un couple avec enfant(s) en 2013</t>
  </si>
  <si>
    <t>C13_MENFAMMONO</t>
  </si>
  <si>
    <t>MÃ©n fam princ Famille mono en 2013 (compl)</t>
  </si>
  <si>
    <t>Nombre de mÃ©nages dont la famille principale est une famille monoparentale en 2013</t>
  </si>
  <si>
    <t>Pop MÃ©nages en 2013 (compl)</t>
  </si>
  <si>
    <t>C13_PMEN_MENPSEUL</t>
  </si>
  <si>
    <t>Pop mÃ©n Personnes seules en 2013 (compl)</t>
  </si>
  <si>
    <t>Nombre de personnes des mÃ©nages d'une personne en 2013</t>
  </si>
  <si>
    <t>C13_PMEN_MENHSEUL</t>
  </si>
  <si>
    <t>Pop mÃ©n Hommes seuls en 2013 (compl)</t>
  </si>
  <si>
    <t>Nombre de personnes des mÃ©nages composÃ©s d'hommes seuls en 2013</t>
  </si>
  <si>
    <t>C13_PMEN_MENFSEUL</t>
  </si>
  <si>
    <t>Pop mÃ©n Femmes seules en 2013 (compl)</t>
  </si>
  <si>
    <t>Nombre de personnes des mÃ©nages composÃ©s de femmes seules en 2013</t>
  </si>
  <si>
    <t>C13_PMEN_MENSFAM</t>
  </si>
  <si>
    <t>Pop mÃ©n Autres sans famille en 2013 (compl)</t>
  </si>
  <si>
    <t>Nombre de personnes des mÃ©nages Autres sans famille en 2013</t>
  </si>
  <si>
    <t>C13_PMEN_MENFAM</t>
  </si>
  <si>
    <t>Pop mÃ©n avec famille(s) en 2013 (compl)</t>
  </si>
  <si>
    <t>Nombre de personnes des mÃ©nages avec famille(s) en 2013</t>
  </si>
  <si>
    <t>C13_PMEN_MENCOUPSENF</t>
  </si>
  <si>
    <t>Pop mÃ©n fam princ Couple sans enfant en 2013 (compl)</t>
  </si>
  <si>
    <t>Nombre de personnes des mÃ©nages dont la famille principale est un couple sans enfant en 2013</t>
  </si>
  <si>
    <t>C13_PMEN_MENCOUPAENF</t>
  </si>
  <si>
    <t>Pop mÃ©n fam princ Couple avec enfant(s) en 2013 (compl)</t>
  </si>
  <si>
    <t>Nombre de personnes des mÃ©nages dont la famille principale est un couple avec des enfants en 2013</t>
  </si>
  <si>
    <t>C13_PMEN_MENFAMMONO</t>
  </si>
  <si>
    <t>Pop mÃ©n fam princ Famille mono en 2013 (compl)</t>
  </si>
  <si>
    <t>Nombre de personnes des mÃ©nages dont la famille principale est une famille monoparentale en 2013</t>
  </si>
  <si>
    <t>P13_POP15P</t>
  </si>
  <si>
    <t>Pop 15 ans ou plus en 2013 (princ)</t>
  </si>
  <si>
    <t>P13_POP1519</t>
  </si>
  <si>
    <t>Pop 15-19 ans en 2013 (princ)</t>
  </si>
  <si>
    <t>Nombre de personnes de 15 Ã  19 ans en 2013</t>
  </si>
  <si>
    <t>P13_POP2024</t>
  </si>
  <si>
    <t>Pop 20-24 ans en 2013 (princ)</t>
  </si>
  <si>
    <t>Nombre de personnes de 20 Ã  24 ans en 2013</t>
  </si>
  <si>
    <t>P13_POP2539</t>
  </si>
  <si>
    <t>Pop 25-39 ans en 2013 (princ)</t>
  </si>
  <si>
    <t>Nombre de personnes de 25 Ã  39 ans en 2013</t>
  </si>
  <si>
    <t>P13_POP4054</t>
  </si>
  <si>
    <t>Pop 40-54 ans en 2013 (princ)</t>
  </si>
  <si>
    <t>Nombre de personnes de 40 Ã  54 ans en 2013</t>
  </si>
  <si>
    <t>P13_POP5564</t>
  </si>
  <si>
    <t>Pop 55-64 ans en 2013 (princ)</t>
  </si>
  <si>
    <t>Nombre de personnes de 55 Ã  64 ans en 2013</t>
  </si>
  <si>
    <t>P13_POP6579</t>
  </si>
  <si>
    <t>Pop 65-79 ans en 2013 (princ)</t>
  </si>
  <si>
    <t>Nombre de personnes de 65 Ã  79 ans en 2013</t>
  </si>
  <si>
    <t>P13_POP80P</t>
  </si>
  <si>
    <t>Pop 80 ans ou plus en 2013 (princ)</t>
  </si>
  <si>
    <t>Nombre de personnes de 80 ans ou plus en 2013</t>
  </si>
  <si>
    <t>P13_POPMEN1519</t>
  </si>
  <si>
    <t>Pop mÃ©n 15-19 ans en 2013 (princ)</t>
  </si>
  <si>
    <t>Nombre de personnes des mÃ©nages de 15 Ã  19 ans en 2013</t>
  </si>
  <si>
    <t>P13_POPMEN2024</t>
  </si>
  <si>
    <t>Pop mÃ©n 20-24 ans en 2013 (princ)</t>
  </si>
  <si>
    <t>Nombre de personnes des mÃ©nages de 20 Ã  24 ans en 2013</t>
  </si>
  <si>
    <t>P13_POPMEN2539</t>
  </si>
  <si>
    <t>Pop mÃ©n 25-39 ans en 2013 (princ)</t>
  </si>
  <si>
    <t>Nombre de personnes des mÃ©nages de 25 Ã  39 ans en 2013</t>
  </si>
  <si>
    <t>P13_POPMEN4054</t>
  </si>
  <si>
    <t>Pop mÃ©n 40-54 ans en 2013 (princ)</t>
  </si>
  <si>
    <t>Nombre de personnes des mÃ©nages de 40 Ã  54 ans en 2013</t>
  </si>
  <si>
    <t>P13_POPMEN5564</t>
  </si>
  <si>
    <t>Pop mÃ©n 55-64 ans en 2013 (princ)</t>
  </si>
  <si>
    <t>Nombre de personnes des mÃ©nages de 55 Ã  64 ans en 2013</t>
  </si>
  <si>
    <t>P13_POPMEN6579</t>
  </si>
  <si>
    <t>Pop mÃ©n 65-79 ans en 2013 (princ)</t>
  </si>
  <si>
    <t>Nombre de personnes des mÃ©nages de 65 Ã  79 ans en 2013</t>
  </si>
  <si>
    <t>P13_POPMEN80P</t>
  </si>
  <si>
    <t>Pop mÃ©n 80 ans ou plus en 2013 (princ)</t>
  </si>
  <si>
    <t>Nombre de personnes des mÃ©nages de 80 ans ou plus en 2013</t>
  </si>
  <si>
    <t>P13_POP1519_PSEUL</t>
  </si>
  <si>
    <t>Pop 15-19 ans vivant seule en 2013 (princ)</t>
  </si>
  <si>
    <t>Nombre de personnes de 15 Ã  19 ans vivant seules en 2013</t>
  </si>
  <si>
    <t>P13_POP2024_PSEUL</t>
  </si>
  <si>
    <t>Pop 20-24 ans vivant seule en 2013 (princ)</t>
  </si>
  <si>
    <t>Nombre de personnes de 20 Ã  24 ans vivant seules en 2013</t>
  </si>
  <si>
    <t>P13_POP2539_PSEUL</t>
  </si>
  <si>
    <t>Pop 25-39 ans vivant seule en 2013 (princ)</t>
  </si>
  <si>
    <t>Nombre de personnes de 25 Ã  39 ans vivant seules en 2013</t>
  </si>
  <si>
    <t>P13_POP4054_PSEUL</t>
  </si>
  <si>
    <t>Pop 40-54 ans vivant seule en 2013 (princ)</t>
  </si>
  <si>
    <t>Nombre de personnes de 40 Ã  54 ans vivant seules en 2013</t>
  </si>
  <si>
    <t>P13_POP5564_PSEUL</t>
  </si>
  <si>
    <t>Pop 55-64 ans vivant seule en 2013 (princ)</t>
  </si>
  <si>
    <t>Nombre de personnes de 55 Ã  64 ans vivant seules en 2013</t>
  </si>
  <si>
    <t>P13_POP6579_PSEUL</t>
  </si>
  <si>
    <t>Pop 65-79 ans vivant seule en 2013 (princ)</t>
  </si>
  <si>
    <t>Nombre de personnes de 65 Ã  79 ans vivant seules en 2013</t>
  </si>
  <si>
    <t>P13_POP80P_PSEUL</t>
  </si>
  <si>
    <t>Pop 80 ans ou plus vivant seule en 2013 (princ)</t>
  </si>
  <si>
    <t>Nombre de personnes de 80 ans ou plus vivant seules en 2013</t>
  </si>
  <si>
    <t>P13_POP1519_COUPLE</t>
  </si>
  <si>
    <t>Pop 15-19 ans vivant en couple en 2013 (princ)</t>
  </si>
  <si>
    <t>Nombre de personnes de 15 Ã  19 ans vivant en couple en 2013</t>
  </si>
  <si>
    <t>P13_POP2024_COUPLE</t>
  </si>
  <si>
    <t>Pop 20-24 ans vivant en couple en 2013 (princ)</t>
  </si>
  <si>
    <t>Nombre de personnes de 20 Ã  24 ans vivant en couple en 2013</t>
  </si>
  <si>
    <t>P13_POP2539_COUPLE</t>
  </si>
  <si>
    <t>Pop 25-39 ans vivant en couple en 2013 (princ)</t>
  </si>
  <si>
    <t>Nombre de personnes de 25 Ã  39 ans vivant en couple en 2013</t>
  </si>
  <si>
    <t>P13_POP4054_COUPLE</t>
  </si>
  <si>
    <t>Pop 40-54 ans vivant en couple en 2013 (princ)</t>
  </si>
  <si>
    <t>Nombre de personnes de 40 Ã  54 ans vivant en couple en 2013</t>
  </si>
  <si>
    <t>P13_POP5564_COUPLE</t>
  </si>
  <si>
    <t>Pop 55-64 ans vivant en couple en 2013 (princ)</t>
  </si>
  <si>
    <t>Nombre de personnes de 55 Ã  64 ans vivant en couple en 2013</t>
  </si>
  <si>
    <t>P13_POP6579_COUPLE</t>
  </si>
  <si>
    <t>Pop 65-79 ans vivant en couple en 2013 (princ)</t>
  </si>
  <si>
    <t>Nombre de personnes de 65 Ã  79 ans vivant en couple en 2013</t>
  </si>
  <si>
    <t>P13_POP80P_COUPLE</t>
  </si>
  <si>
    <t>Pop 80 ans ou plus vivant en couple en 2013 (princ)</t>
  </si>
  <si>
    <t>Nombre de personnes de 80 ans ou plus vivant en couple en 2013</t>
  </si>
  <si>
    <t>P13_POP15P_MARIEE</t>
  </si>
  <si>
    <t>Pop 15 ans ou plus MariÃ©e en 2013 (princ)</t>
  </si>
  <si>
    <t>Nombre de personnes de 15 ans ou plus mariÃ©es en 2013</t>
  </si>
  <si>
    <t>P13_POP15P_NONMARIEE</t>
  </si>
  <si>
    <t>Pop 15 ans ou plus Non mariÃ©e en 2013 (princ)</t>
  </si>
  <si>
    <t>Nombre de personnes de 15 ans ou plus non mariÃ©es en 2013</t>
  </si>
  <si>
    <t>C13_MEN_CS1</t>
  </si>
  <si>
    <t>MÃ©nages Pers RÃ©f Agri. expl. en 2013 (compl)</t>
  </si>
  <si>
    <t>Nombre de mÃ©nages dont la personne de rÃ©fÃ©rence est Agriculteur exploitant en 2013</t>
  </si>
  <si>
    <t>C13_MEN_CS2</t>
  </si>
  <si>
    <t>MÃ©nages Pers RÃ©f Art. Comm. Chefs entr. en 2013 (compl)</t>
  </si>
  <si>
    <t>Nombre de mÃ©nages dont la personne de rÃ©fÃ©rence est Artisan, CommerÃ§ant, Chef d'entreprise en 2013</t>
  </si>
  <si>
    <t>C13_MEN_CS3</t>
  </si>
  <si>
    <t>MÃ©nages Pers RÃ©f Cadres Prof int sup en 2013 (compl)</t>
  </si>
  <si>
    <t>Nombre de mÃ©nages dont la personne de rÃ©fÃ©rence est Cadre ou exerce une Profession intellectuelle supÃ©rieure en 2013</t>
  </si>
  <si>
    <t>C13_MEN_CS4</t>
  </si>
  <si>
    <t>MÃ©nages Pers RÃ©f Prof intermÃ©diaire en 2013 (compl)</t>
  </si>
  <si>
    <t>Nombre de mÃ©nages dont la personne de rÃ©fÃ©rence exerce une Profession intermÃ©diaire en 2013</t>
  </si>
  <si>
    <t>C13_MEN_CS5</t>
  </si>
  <si>
    <t>MÃ©nages Pers RÃ©f EmployÃ© en 2013 (compl)</t>
  </si>
  <si>
    <t>Nombre de mÃ©nages dont la personne de rÃ©fÃ©rence est EmployÃ© en 2013</t>
  </si>
  <si>
    <t>C13_MEN_CS6</t>
  </si>
  <si>
    <t>MÃ©nages Pers RÃ©f Ouvrier en 2013 (compl)</t>
  </si>
  <si>
    <t>Nombre de mÃ©nages dont la personne de rÃ©fÃ©rence est Ouvrier en 2013</t>
  </si>
  <si>
    <t>C13_MEN_CS7</t>
  </si>
  <si>
    <t>MÃ©nages Pers RÃ©f RetraitÃ© en 2013 (compl)</t>
  </si>
  <si>
    <t>Nombre de mÃ©nages dont la personne de rÃ©fÃ©rence est RetraitÃ© en 2013</t>
  </si>
  <si>
    <t>C13_MEN_CS8</t>
  </si>
  <si>
    <t>MÃ©nages Pers RÃ©f Autre en 2013 (compl)</t>
  </si>
  <si>
    <t>Nombre de mÃ©nages dont la personne de rÃ©fÃ©rence est Autre sans activitÃ© professionnelle en 2013</t>
  </si>
  <si>
    <t>C13_PMEN_CS1</t>
  </si>
  <si>
    <t>Pop mÃ©n Pers RÃ©f Agri. expl. en 2013 (compl)</t>
  </si>
  <si>
    <t>Nombre de personnes des mÃ©nages dont la personne de rÃ©fÃ©rence est Agriculteur exploitant en 2013</t>
  </si>
  <si>
    <t>C13_PMEN_CS2</t>
  </si>
  <si>
    <t>Pop mÃ©n Pers RÃ©f Art Com Chef ent en 2013 (compl)</t>
  </si>
  <si>
    <t>Nombre de personnes des mÃ©nages dont la personne de rÃ©fÃ©rence est Artisan, CommerÃ§ant, Chef d'entreprise en 2013</t>
  </si>
  <si>
    <t>C13_PMEN_CS3</t>
  </si>
  <si>
    <t>Pop mÃ©n Pers RÃ©f Cadres Prof int sup en 2013 (compl)</t>
  </si>
  <si>
    <t>Nombre de personnes des mÃ©nages dont la personne de rÃ©fÃ©rence est Cadre ou exerce une Profession intellectuelle supÃ©rieure en 2013</t>
  </si>
  <si>
    <t>C13_PMEN_CS4</t>
  </si>
  <si>
    <t>Pop mÃ©n Pers RÃ©f Prof intermÃ©diaire en 2013 (compl)</t>
  </si>
  <si>
    <t>Nombre de personnes des mÃ©nages dont la personne de rÃ©fÃ©rence exerce une Profession intermÃ©diaire en 2013</t>
  </si>
  <si>
    <t>C13_PMEN_CS5</t>
  </si>
  <si>
    <t>Pop mÃ©n Pers RÃ©f EmployÃ© en 2013 (compl)</t>
  </si>
  <si>
    <t>Nombre de personnes des mÃ©nages dont la personne de rÃ©fÃ©rence est EmployÃ© en 2013</t>
  </si>
  <si>
    <t>C13_PMEN_CS6</t>
  </si>
  <si>
    <t>Pop mÃ©n Pers RÃ©f Ouvrier en 2013 (compl)</t>
  </si>
  <si>
    <t>Nombre de personnes des mÃ©nages dont la personne de rÃ©fÃ©rence est Ouvrier en 2013</t>
  </si>
  <si>
    <t>C13_PMEN_CS7</t>
  </si>
  <si>
    <t>Pop mÃ©n Pers RÃ©f RetraitÃ© en 2013 (compl)</t>
  </si>
  <si>
    <t>Nombre de personnes des mÃ©nages dont la personne de rÃ©fÃ©rence est RetraitÃ© en 2013</t>
  </si>
  <si>
    <t>C13_PMEN_CS8</t>
  </si>
  <si>
    <t>Pop mÃ©n Pers RÃ©f Autre en 2013 (compl)</t>
  </si>
  <si>
    <t>Nombre de personnes des mÃ©nages dont la personne de rÃ©fÃ©rence est Autre sans activitÃ© professionnelle en 2013</t>
  </si>
  <si>
    <t>C13_FAM</t>
  </si>
  <si>
    <t>Familles en 2013 (compl)</t>
  </si>
  <si>
    <t>Nombre de familles en 2013</t>
  </si>
  <si>
    <t>C13_COUPAENF</t>
  </si>
  <si>
    <t>Fam Couple avec enfant(s) en 2013 (compl)</t>
  </si>
  <si>
    <t>Nombre de familles formÃ©es d'un couple avec enfant(s) en 2013</t>
  </si>
  <si>
    <t>C13_FAMMONO</t>
  </si>
  <si>
    <t>Fam Monoparentales en 2013 (compl)</t>
  </si>
  <si>
    <t>Nombre de familles monoparentales en 2013</t>
  </si>
  <si>
    <t>C13_HMONO</t>
  </si>
  <si>
    <t>Fam Mono Hommes avec enfant(s) en 2013 (compl)</t>
  </si>
  <si>
    <t>Nombre de familles monoparentales formÃ©es d'un homme seul avec enfant(s) en 2013</t>
  </si>
  <si>
    <t>C13_FMONO</t>
  </si>
  <si>
    <t>Fam Mono Femmes avec enfant(s) en 2013 (compl)</t>
  </si>
  <si>
    <t>Nombre de familles monoparentales formÃ©es d'une femme seule avec enfant(s) en 2013</t>
  </si>
  <si>
    <t>C13_COUPSENF</t>
  </si>
  <si>
    <t>Fam Couple sans enfant en 2013 (compl)</t>
  </si>
  <si>
    <t>Nombre de familles formÃ©es d'un couple sans enfant en 2013</t>
  </si>
  <si>
    <t>C13_NE24F0</t>
  </si>
  <si>
    <t>Fam 0 enfant moins 25 ans en 2013 (compl)</t>
  </si>
  <si>
    <t>Nombre de familles avec 0 enfant de moins de 25 ans en 2013</t>
  </si>
  <si>
    <t>C13_NE24F1</t>
  </si>
  <si>
    <t>Fam 1 enfant moins 25 ans en 2013 (compl)</t>
  </si>
  <si>
    <t>Nombre de familles avec 1 enfant de moins de 25 ans en 2013</t>
  </si>
  <si>
    <t>C13_NE24F2</t>
  </si>
  <si>
    <t>Fam 2 enfants moins 25 ans en 2013 (compl)</t>
  </si>
  <si>
    <t>Nombre de familles avec 2 enfants de moins de 25 ans en 2013</t>
  </si>
  <si>
    <t>C13_NE24F3</t>
  </si>
  <si>
    <t>Fam 3 enfants moins 25 ans en 2013 (compl)</t>
  </si>
  <si>
    <t>Nombre de familles avec 3 enfants de moins de 25 ans en 2013</t>
  </si>
  <si>
    <t>C13_NE24F4P</t>
  </si>
  <si>
    <t>Fam 4 enfants ou plus moins 25 ans en 2013 (compl)</t>
  </si>
  <si>
    <t>Nombre de familles avec 4 enfants ou plus de moins de 25 ans en 2013</t>
  </si>
  <si>
    <t>MÃ©nages en 2008 (compl)</t>
  </si>
  <si>
    <t>C08_MENPSEUL</t>
  </si>
  <si>
    <t>MÃ©nages 1 personne en 2008 (compl)</t>
  </si>
  <si>
    <t>Nombre de mÃ©nages d'une personne en 2008</t>
  </si>
  <si>
    <t>C08_MENHSEUL</t>
  </si>
  <si>
    <t>MÃ©nages Hommes seuls en 2008 (compl)</t>
  </si>
  <si>
    <t>Nombre de mÃ©nages composÃ©s d'hommes seuls en 2008</t>
  </si>
  <si>
    <t>C08_MENFSEUL</t>
  </si>
  <si>
    <t>MÃ©nages Femmes seules en 2008 (compl)</t>
  </si>
  <si>
    <t>Nombre de mÃ©nages composÃ©s de femmes seules en 2008</t>
  </si>
  <si>
    <t>C08_MENSFAM</t>
  </si>
  <si>
    <t>MÃ©nages Autres sans famille en 2008 (compl)</t>
  </si>
  <si>
    <t>Nombre de mÃ©nages Autres sans famille en 2008</t>
  </si>
  <si>
    <t>C08_MENFAM</t>
  </si>
  <si>
    <t>MÃ©nages avec famille(s) en 2008 (compl)</t>
  </si>
  <si>
    <t>Nombre de mÃ©nages avec famille(s) en 2008</t>
  </si>
  <si>
    <t>C08_MENCOUPSENF</t>
  </si>
  <si>
    <t>MÃ©n fam princ Couple sans enfant en 2008 (compl)</t>
  </si>
  <si>
    <t>Nombre de mÃ©nages dont la famille principale est formÃ©e d'un couple sans enfant en 2008</t>
  </si>
  <si>
    <t>C08_MENCOUPAENF</t>
  </si>
  <si>
    <t>MÃ©n fam princ Couple avec enfant(s) en 2008 (compl)</t>
  </si>
  <si>
    <t>Nombre de mÃ©nages dont la famille principale est formÃ©e d'un couple avec enfant(s) en 2008</t>
  </si>
  <si>
    <t>C08_MENFAMMONO</t>
  </si>
  <si>
    <t>MÃ©n fam princ Famille mono en 2008 (compl)</t>
  </si>
  <si>
    <t>Nombre de mÃ©nages dont la famille principale est une famille monoparentale en 2008</t>
  </si>
  <si>
    <t>Pop MÃ©nages en 2008 (compl)</t>
  </si>
  <si>
    <t>C08_PMEN_MENPSEUL</t>
  </si>
  <si>
    <t>Pop mÃ©n Personnes seules en 2008 (compl)</t>
  </si>
  <si>
    <t>Nombre de personnes des mÃ©nages d'une personne en 2008</t>
  </si>
  <si>
    <t>C08_PMEN_MENHSEUL</t>
  </si>
  <si>
    <t>Pop mÃ©n Hommes seuls en 2008 (compl)</t>
  </si>
  <si>
    <t>Nombre de personnes des mÃ©nages composÃ©s d'hommes seuls en 2008</t>
  </si>
  <si>
    <t>C08_PMEN_MENFSEUL</t>
  </si>
  <si>
    <t>Pop mÃ©n Femmes seules en 2008 (compl)</t>
  </si>
  <si>
    <t>Nombre de personnes des mÃ©nages composÃ©s de femmes seules en 2008</t>
  </si>
  <si>
    <t>C08_PMEN_MENSFAM</t>
  </si>
  <si>
    <t>Pop mÃ©n Autres sans famille en 2008 (compl)</t>
  </si>
  <si>
    <t>Nombre de personnes des mÃ©nages Autres sans famille en 2008</t>
  </si>
  <si>
    <t>C08_PMEN_MENFAM</t>
  </si>
  <si>
    <t>Pop mÃ©n avec famille(s) en 2008 (compl)</t>
  </si>
  <si>
    <t>Nombre de personnes des mÃ©nages avec famille(s) en 2008</t>
  </si>
  <si>
    <t>C08_PMEN_MENCOUPSENF</t>
  </si>
  <si>
    <t>Pop mÃ©n fam princ Couple sans enfant en 2008 (compl)</t>
  </si>
  <si>
    <t>Nombre de personnes des mÃ©nages dont la famille principale est un couple sans enfant en 2008</t>
  </si>
  <si>
    <t>C08_PMEN_MENCOUPAENF</t>
  </si>
  <si>
    <t>Pop mÃ©n fam princ Couple avec enfant(s) en 2008 (compl)</t>
  </si>
  <si>
    <t>Nombre de personnes des mÃ©nages dont la famille principale est un couple avec enfant(s) en 2008</t>
  </si>
  <si>
    <t>C08_PMEN_MENFAMMONO</t>
  </si>
  <si>
    <t>Pop mÃ©n fam princ Famille mono en 2008 (compl)</t>
  </si>
  <si>
    <t>Nombre de personnes des mÃ©nages dont la famille principale est une famille monoparentale en 2008</t>
  </si>
  <si>
    <t>P08_POP15P</t>
  </si>
  <si>
    <t>Pop 15 ans ou plus en 2008 (princ)</t>
  </si>
  <si>
    <t>P08_POP1519</t>
  </si>
  <si>
    <t>Pop 15-19 ans en 2008 (princ)</t>
  </si>
  <si>
    <t>Nombre de personnes de 15 Ã  19 ans en 2008</t>
  </si>
  <si>
    <t>P08_POP2024</t>
  </si>
  <si>
    <t>Pop 20-24 ans en 2008 (princ)</t>
  </si>
  <si>
    <t>Nombre de personnes de 20 Ã  24 ans en 2008</t>
  </si>
  <si>
    <t>P08_POP2539</t>
  </si>
  <si>
    <t>Pop 25-39 ans en 2008 (princ)</t>
  </si>
  <si>
    <t>Nombre de personnes de 25 Ã  39 ans en 2008</t>
  </si>
  <si>
    <t>P08_POP4054</t>
  </si>
  <si>
    <t>Pop 40-54 ans en 2008 (princ)</t>
  </si>
  <si>
    <t>Nombre de personnes de 40 Ã  54 ans en 2008</t>
  </si>
  <si>
    <t>P08_POP5564</t>
  </si>
  <si>
    <t>Pop 55-64 ans en 2008 (princ)</t>
  </si>
  <si>
    <t>Nombre de personnes de 55 Ã  64 ans en 2008</t>
  </si>
  <si>
    <t>P08_POP6579</t>
  </si>
  <si>
    <t>Pop 65-79 ans en 2008 (princ)</t>
  </si>
  <si>
    <t>Nombre de personnes de 65 Ã  79 ans en 2008</t>
  </si>
  <si>
    <t>P08_POP80P</t>
  </si>
  <si>
    <t>Pop 80 ans ou plus en 2008 (princ)</t>
  </si>
  <si>
    <t>Nombre de personnes de 80 ans ou plus en 2008</t>
  </si>
  <si>
    <t>P08_POPMEN1519</t>
  </si>
  <si>
    <t>Pop mÃ©n 15-19 ans en 2008 (princ)</t>
  </si>
  <si>
    <t>Nombre de personnes des mÃ©nages de 15 Ã  19 ans en 2008</t>
  </si>
  <si>
    <t>P08_POPMEN2024</t>
  </si>
  <si>
    <t>Pop mÃ©n 20-24 ans en 2008 (princ)</t>
  </si>
  <si>
    <t>Nombre de personnes des mÃ©nages de 20 Ã  24 ans en 2008</t>
  </si>
  <si>
    <t>P08_POPMEN2539</t>
  </si>
  <si>
    <t>Pop mÃ©n 25-39 ans en 2008 (princ)</t>
  </si>
  <si>
    <t>Nombre de personnes des mÃ©nages de 25 Ã  39 ans en 2008</t>
  </si>
  <si>
    <t>P08_POPMEN4054</t>
  </si>
  <si>
    <t>Pop mÃ©n 40-54 ans en 2008 (princ)</t>
  </si>
  <si>
    <t>Nombre de personnes des mÃ©nages de 40 Ã  54 ans en 2008</t>
  </si>
  <si>
    <t>P08_POPMEN5564</t>
  </si>
  <si>
    <t>Pop mÃ©n 55-64 ans en 2008 (princ)</t>
  </si>
  <si>
    <t>Nombre de personnes des mÃ©nages de 55 Ã  64 ans en 2008</t>
  </si>
  <si>
    <t>P08_POPMEN6579</t>
  </si>
  <si>
    <t>Pop mÃ©n 65-79 ans en 2008 (princ)</t>
  </si>
  <si>
    <t>Nombre de personnes des mÃ©nages de 65 Ã  79 ans en 2008</t>
  </si>
  <si>
    <t>P08_POPMEN80P</t>
  </si>
  <si>
    <t>Pop mÃ©n 80 ans ou plus en 2008 (princ)</t>
  </si>
  <si>
    <t>Nombre de personnes des mÃ©nages de 80 ans ou plus en 2008</t>
  </si>
  <si>
    <t>P08_POP1519_PSEUL</t>
  </si>
  <si>
    <t>Pop 15-19 ans vivant seule en 2008 (princ)</t>
  </si>
  <si>
    <t>Nombre de personnes de 15 Ã  19 ans vivant seules en 2008</t>
  </si>
  <si>
    <t>P08_POP2024_PSEUL</t>
  </si>
  <si>
    <t>Pop 20-24 ans vivant seule en 2008 (princ)</t>
  </si>
  <si>
    <t>Nombre de personnes de 20 Ã  24 ans vivant seules en 2008</t>
  </si>
  <si>
    <t>P08_POP2539_PSEUL</t>
  </si>
  <si>
    <t>Pop 25-39 ans vivant seule en 2008 (princ)</t>
  </si>
  <si>
    <t>Nombre de personnes de 25 Ã  39 ans vivant seules en 2008</t>
  </si>
  <si>
    <t>P08_POP4054_PSEUL</t>
  </si>
  <si>
    <t>Pop 40-54 ans vivant seule en 2008 (princ)</t>
  </si>
  <si>
    <t>Nombre de personnes de 40 Ã  54 ans vivant seules en 2008</t>
  </si>
  <si>
    <t>P08_POP5564_PSEUL</t>
  </si>
  <si>
    <t>Pop 55-64 ans vivant seule en 2008 (princ)</t>
  </si>
  <si>
    <t>Nombre de personnes de 55 Ã  64 ans vivant seules en 2008</t>
  </si>
  <si>
    <t>P08_POP6579_PSEUL</t>
  </si>
  <si>
    <t>Pop 65-79 ans vivant seule en 2008 (princ)</t>
  </si>
  <si>
    <t>Nombre de personnes de 65 Ã  79 ans vivant seules en 2008</t>
  </si>
  <si>
    <t>P08_POP80P_PSEUL</t>
  </si>
  <si>
    <t>Pop 80 ans ou plus vivant seule en 2008 (princ)</t>
  </si>
  <si>
    <t>Nombre de personnes de 80 ans ou plus vivant seules en 2008</t>
  </si>
  <si>
    <t>P08_POP1519_COUPLE</t>
  </si>
  <si>
    <t>Pop 15-19 ans vivant en couple en 2008 (princ)</t>
  </si>
  <si>
    <t>Nombre de personnes de 15 Ã  19 ans vivant en couple en 2008</t>
  </si>
  <si>
    <t>P08_POP2024_COUPLE</t>
  </si>
  <si>
    <t>Pop 20-24 ans vivant en couple en 2008 (princ)</t>
  </si>
  <si>
    <t>Nombre de personnes de 20 Ã  24 ans vivant en couple en 2008</t>
  </si>
  <si>
    <t>P08_POP2539_COUPLE</t>
  </si>
  <si>
    <t>Pop 25-39 ans vivant en couple en 2008 (princ)</t>
  </si>
  <si>
    <t>Nombre de personnes de 25 Ã  39 ans vivant en couple en 2008</t>
  </si>
  <si>
    <t>P08_POP4054_COUPLE</t>
  </si>
  <si>
    <t>Pop 40-54 ans vivant en couple en 2008 (princ)</t>
  </si>
  <si>
    <t>Nombre de personnes de 40 Ã  54 ans vivant en couple en 2008</t>
  </si>
  <si>
    <t>P08_POP5564_COUPLE</t>
  </si>
  <si>
    <t>Pop 55-64 ans vivant en couple en 2008 (princ)</t>
  </si>
  <si>
    <t>Nombre de personnes de 55 Ã  64 ans vivant en couple en 2008</t>
  </si>
  <si>
    <t>P08_POP6579_COUPLE</t>
  </si>
  <si>
    <t>Pop 65-79 ans vivant en couple en 2008 (princ)</t>
  </si>
  <si>
    <t>Nombre de personnes de 65 Ã  79 ans vivant en couple en 2008</t>
  </si>
  <si>
    <t>P08_POP80P_COUPLE</t>
  </si>
  <si>
    <t>Pop 80 ans ou plus vivant en couple en 2008 (princ)</t>
  </si>
  <si>
    <t>Nombre de personnes de 80 ans ou plus vivant en couple en 2008</t>
  </si>
  <si>
    <t>P08_POP15P_MARIE</t>
  </si>
  <si>
    <t>Pop 15 ans ou plus MariÃ© en 2008 (princ)</t>
  </si>
  <si>
    <t>Nombre de personnes de 15 ans ou plus mariÃ©es en 2008</t>
  </si>
  <si>
    <t>P08_POP15P_CELIB</t>
  </si>
  <si>
    <t>Pop 15 ans ou plus CÃ©libataire en 2008 (princ)</t>
  </si>
  <si>
    <t>Nombre de personnes de 15 ans ou plus cÃ©libataires en 2008</t>
  </si>
  <si>
    <t>P08_POP15P_VEUF</t>
  </si>
  <si>
    <t>Pop 15 ans ou plus Veuf en 2008 (princ)</t>
  </si>
  <si>
    <t>Nombre de personnes de 15 ans ou plus veuves en 2008</t>
  </si>
  <si>
    <t>P08_POP15P_DIVOR</t>
  </si>
  <si>
    <t>Pop 15 ans ou plus DivorcÃ© en 2008 (princ)</t>
  </si>
  <si>
    <t>Nombre de personnes de 15 ans ou plus divorcÃ©es en 2008</t>
  </si>
  <si>
    <t>C08_MEN_CS1</t>
  </si>
  <si>
    <t>MÃ©nages Pers RÃ©f Agri. expl. en 2008 (compl)</t>
  </si>
  <si>
    <t>Nombre de mÃ©nages dont la personne de rÃ©fÃ©rence est Agriculteur exploitant en 2008</t>
  </si>
  <si>
    <t>C08_MEN_CS2</t>
  </si>
  <si>
    <t>MÃ©nages Pers RÃ©f Art. Comm. Chefs entr. en 2008 (compl)</t>
  </si>
  <si>
    <t>Nombre de mÃ©nages dont la personne de rÃ©fÃ©rence est Artisan, CommerÃ§ant, Chef d'entreprise en 2008</t>
  </si>
  <si>
    <t>C08_MEN_CS3</t>
  </si>
  <si>
    <t>MÃ©nages Pers RÃ©f Cadres Prof int sup en 2008 (compl)</t>
  </si>
  <si>
    <t>Nombre de mÃ©nages dont la personne de rÃ©fÃ©rence est Cadre ou exerce une Profession intellectuelle supÃ©rieure en 2008</t>
  </si>
  <si>
    <t>C08_MEN_CS4</t>
  </si>
  <si>
    <t>MÃ©nages Pers RÃ©f Prof intermÃ©diaire en 2008 (compl)</t>
  </si>
  <si>
    <t>Nombre de mÃ©nages dont la personne de rÃ©fÃ©rence exerce une Profession intermÃ©diaire en 2008</t>
  </si>
  <si>
    <t>C08_MEN_CS5</t>
  </si>
  <si>
    <t>MÃ©nages Pers RÃ©f EmployÃ© en 2008 (compl)</t>
  </si>
  <si>
    <t>Nombre de mÃ©nages dont la personne de rÃ©fÃ©rence est EmployÃ© en 2008</t>
  </si>
  <si>
    <t>C08_MEN_CS6</t>
  </si>
  <si>
    <t>MÃ©nages Pers RÃ©f Ouvrier en 2008 (compl)</t>
  </si>
  <si>
    <t>Nombre de mÃ©nages dont la personne de rÃ©fÃ©rence est Ouvrier en 2008</t>
  </si>
  <si>
    <t>C08_MEN_CS7</t>
  </si>
  <si>
    <t>MÃ©nages Pers RÃ©f RetraitÃ© en 2008 (compl)</t>
  </si>
  <si>
    <t>Nombre de mÃ©nages dont la personne de rÃ©fÃ©rence est RetraitÃ© en 2008</t>
  </si>
  <si>
    <t>C08_MEN_CS8</t>
  </si>
  <si>
    <t>MÃ©nages Pers RÃ©f Autre en 2008 (compl)</t>
  </si>
  <si>
    <t>Nombre de mÃ©nages dont la personne de rÃ©fÃ©rence est Autre sans activitÃ© professionnelle en 2008</t>
  </si>
  <si>
    <t>C08_PMEN_CS1</t>
  </si>
  <si>
    <t>Pop mÃ©n Pers RÃ©f Agri. expl. en 2008 (compl)</t>
  </si>
  <si>
    <t>Nombre de personnes des mÃ©nages dont la personne de rÃ©fÃ©rence est Agriculteur exploitant en 2008</t>
  </si>
  <si>
    <t>C08_PMEN_CS2</t>
  </si>
  <si>
    <t>Pop mÃ©n Pers RÃ©f Art Com Chef ent en 2008 (compl)</t>
  </si>
  <si>
    <t>Nombre de personnes des mÃ©nages dont la personne de rÃ©fÃ©rence est Artisan, CommerÃ§ant, Chef d'entreprise en 2008</t>
  </si>
  <si>
    <t>C08_PMEN_CS3</t>
  </si>
  <si>
    <t>Pop mÃ©n Pers RÃ©f Cadres Prof int sup en 2008 (compl)</t>
  </si>
  <si>
    <t>Nombre de personnes des mÃ©nages dont la personne de rÃ©fÃ©rence est Cadre ou exerce une Profession intellectuelle supÃ©rieure en 2008</t>
  </si>
  <si>
    <t>C08_PMEN_CS4</t>
  </si>
  <si>
    <t>Pop mÃ©n Pers RÃ©f Prof intermÃ©diaire en 2008 (compl)</t>
  </si>
  <si>
    <t>Nombre de personnes des mÃ©nages dont la personne de rÃ©fÃ©rence exerce une Profession intermÃ©diaire en 2008</t>
  </si>
  <si>
    <t>C08_PMEN_CS5</t>
  </si>
  <si>
    <t>Pop mÃ©n Pers RÃ©f EmployÃ© en 2008 (compl)</t>
  </si>
  <si>
    <t>Nombre de personnes des mÃ©nages dont la personne de rÃ©fÃ©rence est EmployÃ© en 2008</t>
  </si>
  <si>
    <t>C08_PMEN_CS6</t>
  </si>
  <si>
    <t>Pop mÃ©n Pers RÃ©f Ouvrier en 2008 (compl)</t>
  </si>
  <si>
    <t>Nombre de personnes des mÃ©nages dont la personne de rÃ©fÃ©rence est Ouvrier en 2008</t>
  </si>
  <si>
    <t>C08_PMEN_CS7</t>
  </si>
  <si>
    <t>Pop mÃ©n Pers RÃ©f RetraitÃ© en 2008 (compl)</t>
  </si>
  <si>
    <t>Nombre de personnes des mÃ©nages dont la personne de rÃ©fÃ©rence est RetraitÃ© en 2008</t>
  </si>
  <si>
    <t>C08_PMEN_CS8</t>
  </si>
  <si>
    <t>Pop mÃ©n Pers RÃ©f Autre en 2008 (compl)</t>
  </si>
  <si>
    <t>Nombre de personnes des mÃ©nages dont la personne de rÃ©fÃ©rence est Autre sans activitÃ© professionnelle en 2008</t>
  </si>
  <si>
    <t>C08_FAM</t>
  </si>
  <si>
    <t>Familles en 2008 (compl)</t>
  </si>
  <si>
    <t>Nombre de familles en 2008</t>
  </si>
  <si>
    <t>C08_COUPAENF</t>
  </si>
  <si>
    <t>Fam Couple avec enfant(s) en 2008 (compl)</t>
  </si>
  <si>
    <t>Nombre de familles formÃ©es d'un couple avec enfant(s) en 2008</t>
  </si>
  <si>
    <t>C08_FAMMONO</t>
  </si>
  <si>
    <t>Fam Monoparentales en 2008 (compl)</t>
  </si>
  <si>
    <t>Nombre de familles monoparentales en 2008</t>
  </si>
  <si>
    <t>C08_HMONO</t>
  </si>
  <si>
    <t>Fam Mono Hommes avec enfants</t>
  </si>
  <si>
    <t>Nombre de familles monoparentales formÃ©es d'un homme seul avec enfant(s) en 2008</t>
  </si>
  <si>
    <t>C08_FMONO</t>
  </si>
  <si>
    <t>Fam Mono Femmes avec enfants</t>
  </si>
  <si>
    <t>Nombre de familles monoparentales formÃ©es d'un femme seul avec enfant(s) en 2008</t>
  </si>
  <si>
    <t>C08_COUPSENF</t>
  </si>
  <si>
    <t>Fam Couple sans enfant en 2008 (compl)</t>
  </si>
  <si>
    <t>Nombre de familles formÃ©es d'un couple sans enfant en 2008</t>
  </si>
  <si>
    <t>C08_NE24F0</t>
  </si>
  <si>
    <t>Fam 0 enfant moins 25 ans en 2008 (compl)</t>
  </si>
  <si>
    <t>Nombre de familles avec 0 enfant de moins de 25 ans en 2008</t>
  </si>
  <si>
    <t>C08_NE24F1</t>
  </si>
  <si>
    <t>Fam 1 enfant moins 25 ans en 2008 (compl)</t>
  </si>
  <si>
    <t>Nombre de familles avec 1 enfant de moins de 25 ans en 2008</t>
  </si>
  <si>
    <t>C08_NE24F2</t>
  </si>
  <si>
    <t>Fam 2 enfants moins 25 ans en 2008 (compl)</t>
  </si>
  <si>
    <t>Nombre de familles avec 2 enfants de moins de 25 ans en 2008</t>
  </si>
  <si>
    <t>C08_NE24F3</t>
  </si>
  <si>
    <t>Fam 3 enfants moins 25 ans en 2008 (compl)</t>
  </si>
  <si>
    <t>Nombre de familles avec 3 enfants de moins de 25 ans en 2008</t>
  </si>
  <si>
    <t>C08_NE24F4P</t>
  </si>
  <si>
    <t>Fam 4 enfants ou plus moins 25 ans en 2008 (compl)</t>
  </si>
  <si>
    <t>Nombre de familles avec 4 enfants ou plus de moins de 25 ans en 2008</t>
  </si>
  <si>
    <t>Logements en 2018 (princ)</t>
  </si>
  <si>
    <t>RÃ©sidences principales en 2018 (princ)</t>
  </si>
  <si>
    <t>RÃ©s secondaires et logts occasionnels en 2018 (princ)</t>
  </si>
  <si>
    <t>Logements vacants en 2018 (princ)</t>
  </si>
  <si>
    <t>Maisons en 2018 (princ)</t>
  </si>
  <si>
    <t>Appartements en 2018 (princ)</t>
  </si>
  <si>
    <t>P18_RP_1P</t>
  </si>
  <si>
    <t>RÃ©s princ 1 piÃ¨ce en 2018 (princ)</t>
  </si>
  <si>
    <t>Nombre de rÃ©sidences principales d'1 piÃ¨ce en 2018</t>
  </si>
  <si>
    <t>P18_RP_2P</t>
  </si>
  <si>
    <t>RÃ©s princ 2 piÃ¨ces en 2018 (princ)</t>
  </si>
  <si>
    <t>Nombre de rÃ©sidences principales de 2 piÃ¨ces en 2018</t>
  </si>
  <si>
    <t>P18_RP_3P</t>
  </si>
  <si>
    <t>RÃ©s princ 3 piÃ¨ces en 2018 (princ)</t>
  </si>
  <si>
    <t>Nombre de rÃ©sidences principales de 3 piÃ¨ces en 2018</t>
  </si>
  <si>
    <t>P18_RP_4P</t>
  </si>
  <si>
    <t>RÃ©s princ 4 piÃ¨ces en 2018 (princ)</t>
  </si>
  <si>
    <t>Nombre de rÃ©sidences principales de 4 piÃ¨ces en 2018</t>
  </si>
  <si>
    <t>P18_RP_5PP</t>
  </si>
  <si>
    <t>RÃ©s princ 5 piÃ¨ces ou plus en 2018 (princ)</t>
  </si>
  <si>
    <t>Nombre de rÃ©sidences principales de 5 piÃ¨ces ou plus en 2018</t>
  </si>
  <si>
    <t>P18_NBPI_RP</t>
  </si>
  <si>
    <t>PiÃ¨ces rÃ©s princ en 2018 (princ)</t>
  </si>
  <si>
    <t>Nombre de piÃ¨ces des rÃ©sidences principales en 2018</t>
  </si>
  <si>
    <t>P18_RPMAISON</t>
  </si>
  <si>
    <t>RÃ©s princ type maison en 2018 (princ)</t>
  </si>
  <si>
    <t>Nombre de rÃ©sidences principales de type maison en 2018</t>
  </si>
  <si>
    <t>P18_NBPI_RPMAISON</t>
  </si>
  <si>
    <t>PiÃ¨ces rÃ©s princ type maison en 2018 (princ)</t>
  </si>
  <si>
    <t>Nombre de piÃ¨ces des rÃ©sidences principales de type maison en 2018</t>
  </si>
  <si>
    <t>P18_RPAPPART</t>
  </si>
  <si>
    <t>RÃ©s princ type appartement en 2018 (princ)</t>
  </si>
  <si>
    <t>Nombre de rÃ©sidences principales de type appartement en 2018</t>
  </si>
  <si>
    <t>P18_NBPI_RPAPPART</t>
  </si>
  <si>
    <t>PiÃ¨ces rÃ©s princ type appartement en 2018 (princ)</t>
  </si>
  <si>
    <t>Nombre de piÃ¨ces des rÃ©sidences principales de type appartement en 2018</t>
  </si>
  <si>
    <t>C18_RP_HSTU1P</t>
  </si>
  <si>
    <t>RÃ©s princ hors studio de 1 personne en 2018 (compl)</t>
  </si>
  <si>
    <t>Nombre de rÃ©sidences principales hors studio de 1 personne en 2018</t>
  </si>
  <si>
    <t>C18_RP_HSTU1P_SUROCC</t>
  </si>
  <si>
    <t>RÃ©s princ hors studio de 1 personne en suroccupation en 2018 (compl)</t>
  </si>
  <si>
    <t>Nombre de rÃ©sidences principales hors studio de 1 personne en suroccupation en 2018</t>
  </si>
  <si>
    <t>P18_RP_ACHTOT</t>
  </si>
  <si>
    <t>RÃ©s princ avt 2016 en 2018 (princ)</t>
  </si>
  <si>
    <t>Nombre de rÃ©sidences principales construites avant 2016 en 2018</t>
  </si>
  <si>
    <t>P18_RP_ACH19</t>
  </si>
  <si>
    <t>RÃ©s princ avt 1919 en 2018 (princ)</t>
  </si>
  <si>
    <t>Nombre de rÃ©sidences principales construites avant 1919 en 2018</t>
  </si>
  <si>
    <t>P18_RP_ACH45</t>
  </si>
  <si>
    <t>RÃ©s princ 1919 Ã  1945 en 2018 (princ)</t>
  </si>
  <si>
    <t>Nombre de rÃ©sidences principales construites de 1919 Ã  1945 en 2018</t>
  </si>
  <si>
    <t>P18_RP_ACH70</t>
  </si>
  <si>
    <t>RÃ©s princ 1946 Ã  1970 en 2018 (princ)</t>
  </si>
  <si>
    <t>Nombre de rÃ©sidences principales construites de 1946 Ã  1970 en 2018</t>
  </si>
  <si>
    <t>P18_RP_ACH90</t>
  </si>
  <si>
    <t>RÃ©s princ 1971 Ã  1990 en 2018 (princ)</t>
  </si>
  <si>
    <t>Nombre de rÃ©sidences principales construites de 1971 Ã  1990 en 2018</t>
  </si>
  <si>
    <t>P18_RP_ACH05</t>
  </si>
  <si>
    <t>RÃ©s princ 1991 Ã  2005 en 2018 (princ)</t>
  </si>
  <si>
    <t>Nombre de rÃ©sidences principales construites de 1991 Ã  2005 en 2018</t>
  </si>
  <si>
    <t>P18_RP_ACH15</t>
  </si>
  <si>
    <t>RÃ©s princ 2006 Ã  2015 en 2018 (princ)</t>
  </si>
  <si>
    <t>Nombre de rÃ©sidences principales construites de 2006 Ã  2015 en 2018</t>
  </si>
  <si>
    <t>P18_RPMAISON_ACH19</t>
  </si>
  <si>
    <t>RÃ©s princ Type maison avt 1919 en 2018 (princ)</t>
  </si>
  <si>
    <t>Nombre de rÃ©sidences principales de type maison construites avant 1919 en 2018</t>
  </si>
  <si>
    <t>P18_RPMAISON_ACH45</t>
  </si>
  <si>
    <t>RÃ©s princ Type maison 1919 Ã  1945 en 2018 (princ)</t>
  </si>
  <si>
    <t>Nombre de rÃ©sidences principales de type maison construites de 1919 Ã  1945 en 2018</t>
  </si>
  <si>
    <t>P18_RPMAISON_ACH70</t>
  </si>
  <si>
    <t>RÃ©s princ Type maison 1946 Ã  1970 en 2018 (princ)</t>
  </si>
  <si>
    <t>Nombre de rÃ©sidences principales de type maison construites de 1946 Ã  1970 en 2018</t>
  </si>
  <si>
    <t>P18_RPMAISON_ACH90</t>
  </si>
  <si>
    <t>RÃ©s princ Type maison 1971 Ã  1990 en 2018 (princ)</t>
  </si>
  <si>
    <t>Nombre de rÃ©sidences principales de type maison construites de 1971 Ã  1990 en 2018</t>
  </si>
  <si>
    <t>P18_RPMAISON_ACH05</t>
  </si>
  <si>
    <t>RÃ©s princ Type maison 1991 Ã  2005 en 2018 (princ)</t>
  </si>
  <si>
    <t>Nombre de rÃ©sidences principales de type maison construites de 1991 Ã  2005 en 2018</t>
  </si>
  <si>
    <t>P18_RPMAISON_ACH15</t>
  </si>
  <si>
    <t>RÃ©s princ Type maison 2006 Ã  2015 en 2018 (princ)</t>
  </si>
  <si>
    <t>Nombre de rÃ©sidences principales de type maison construites de 2006 Ã  2015 en 2018</t>
  </si>
  <si>
    <t>P18_RPAPPART_ACH19</t>
  </si>
  <si>
    <t>RÃ©s princ Type appart avt 1919 en 2018 (princ)</t>
  </si>
  <si>
    <t>Nombre de rÃ©sidences principales de type appartement construites avant 1919 en 2018</t>
  </si>
  <si>
    <t>P18_RPAPPART_ACH45</t>
  </si>
  <si>
    <t>RÃ©s princ Type appart 1919 Ã  1945 en 2018 (princ)</t>
  </si>
  <si>
    <t>Nombre de rÃ©sidences principales de type appartement construites de 1919 Ã  1945 en 2018</t>
  </si>
  <si>
    <t>P18_RPAPPART_ACH70</t>
  </si>
  <si>
    <t>RÃ©s princ Type appart 1946 Ã  1970 en 2018 (princ)</t>
  </si>
  <si>
    <t>Nombre de rÃ©sidences principales de type appartement construites de 1946 Ã  1970 en 2018</t>
  </si>
  <si>
    <t>P18_RPAPPART_ACH90</t>
  </si>
  <si>
    <t>RÃ©s princ Type appart 1971 Ã  1990 en 2018 (princ)</t>
  </si>
  <si>
    <t>Nombre de rÃ©sidences principales de type appartement construites de 1971 Ã  1990 en 2018</t>
  </si>
  <si>
    <t>P18_RPAPPART_ACH05</t>
  </si>
  <si>
    <t>RÃ©s princ Type appart 1991 Ã  2005 en 2018 (princ)</t>
  </si>
  <si>
    <t>Nombre de rÃ©sidences principales de type appartement construites de 1991 Ã  2005 en 2018</t>
  </si>
  <si>
    <t>P18_RPAPPART_ACH15</t>
  </si>
  <si>
    <t>RÃ©s princ Type appart 2006 Ã  2015 en 2018 (princ)</t>
  </si>
  <si>
    <t>Nombre de rÃ©sidences principales de type appartement construites de 2006 Ã  2015 en 2018</t>
  </si>
  <si>
    <t>P18_MEN</t>
  </si>
  <si>
    <t>MÃ©nages en 2018 (princ)</t>
  </si>
  <si>
    <t>P18_MEN_ANEM0002</t>
  </si>
  <si>
    <t>MÃ©nages emmÃ©nagÃ©s moins 2 ans en 2018 (princ)</t>
  </si>
  <si>
    <t>Nombre de mÃ©nages ayant emmÃ©nagÃ© depuis moins de 2 ans en 2018</t>
  </si>
  <si>
    <t>P18_MEN_ANEM0204</t>
  </si>
  <si>
    <t>MÃ©nages emmÃ©nagÃ©s entre 2-4 ans en 2018 (princ)</t>
  </si>
  <si>
    <t>Nombre de mÃ©nages ayant emmÃ©nagÃ© entre 2 et 4 ans en 2018</t>
  </si>
  <si>
    <t>P18_MEN_ANEM0509</t>
  </si>
  <si>
    <t>MÃ©nages emmÃ©nagÃ©s entre 5-9 ans en 2018 (princ)</t>
  </si>
  <si>
    <t>Nombre de mÃ©nages ayant emmÃ©nagÃ© entre 5 et 9 ans en 2018</t>
  </si>
  <si>
    <t>P18_MEN_ANEM10P</t>
  </si>
  <si>
    <t>MÃ©nages emmÃ©nagÃ©s depuis 10 ans ou plus en 2018 (princ)</t>
  </si>
  <si>
    <t>Nombre de mÃ©nages ayant emmÃ©nagÃ© depuis 10 ans ou plus en 2018</t>
  </si>
  <si>
    <t>P18_MEN_ANEM1019</t>
  </si>
  <si>
    <t>MÃ©nages emmÃ©nagÃ©s entre 10-19 ans en 2018 (princ)</t>
  </si>
  <si>
    <t>Nombre de mÃ©nages ayant emmÃ©nagÃ© entre 10 et 19 ans en 2018</t>
  </si>
  <si>
    <t>P18_MEN_ANEM2029</t>
  </si>
  <si>
    <t>MÃ©nages emmÃ©nagÃ©s entre 20-29 ans en 2018 (princ)</t>
  </si>
  <si>
    <t>Nombre de mÃ©nages ayant emmÃ©nagÃ© entre 20 et 29 ans en 2018</t>
  </si>
  <si>
    <t>P18_MEN_ANEM30P</t>
  </si>
  <si>
    <t>MÃ©nages emmÃ©nagÃ©s depuis 30 ans ou plus en 2018 (princ)</t>
  </si>
  <si>
    <t>Nombre de mÃ©nages ayant emmÃ©nagÃ© depuis 30 ans ou plus en 2018</t>
  </si>
  <si>
    <t>P18_PMEN</t>
  </si>
  <si>
    <t>Pop mÃ©nages en 2018 (princ)</t>
  </si>
  <si>
    <t>Population des mÃ©nages en 2018</t>
  </si>
  <si>
    <t>P18_PMEN_ANEM0002</t>
  </si>
  <si>
    <t>Pop mÃ©n emmÃ©nagÃ©s moins 2 ans en 2018 (princ)</t>
  </si>
  <si>
    <t>Population des mÃ©nages ayant emmÃ©nagÃ© depuis moins de 2 ans en 2018</t>
  </si>
  <si>
    <t>P18_PMEN_ANEM0204</t>
  </si>
  <si>
    <t>Pop mÃ©n emmÃ©nagÃ©s entre 2-4 ans en 2018 (princ)</t>
  </si>
  <si>
    <t>Population des mÃ©nages ayant emmÃ©nagÃ© entre 2 et 4 ans en 2018</t>
  </si>
  <si>
    <t>P18_PMEN_ANEM0509</t>
  </si>
  <si>
    <t>Pop mÃ©n emmÃ©nagÃ©s entre 5-9 ans en 2018 (princ)</t>
  </si>
  <si>
    <t>Population des mÃ©nages ayant emmÃ©nagÃ© entre 5 et 9 ans en 2018</t>
  </si>
  <si>
    <t>P18_PMEN_ANEM10P</t>
  </si>
  <si>
    <t>Pop mÃ©n emmÃ©nagÃ©s depuis 10 ans ou plus en 2018 (princ)</t>
  </si>
  <si>
    <t>Population des mÃ©nages ayant emmÃ©nagÃ© depuis 10 ans ou plus en 2018</t>
  </si>
  <si>
    <t>P18_NBPI_RP_ANEM0002</t>
  </si>
  <si>
    <t>PiÃ¨ces RÃ©s princ MÃ©n. emmÃ©nagÃ©s moins 2 ans en 2018 (princ)</t>
  </si>
  <si>
    <t>Nombre de piÃ¨ces des rÃ©sidences principales dans lesquelles le mÃ©nage a emmÃ©nagÃ© depuis moins de 2 ans en 2018</t>
  </si>
  <si>
    <t>P18_NBPI_RP_ANEM0204</t>
  </si>
  <si>
    <t>PiÃ¨ces RÃ©s princ MÃ©n. emmÃ©nagÃ©s entre 2-4 ans en 2018 (princ)</t>
  </si>
  <si>
    <t>Nombre de piÃ¨ces des rÃ©sidences principales dans lesquelles le mÃ©nage a emmÃ©nagÃ© entre 2 et 4 ans en 2018</t>
  </si>
  <si>
    <t>P18_NBPI_RP_ANEM0509</t>
  </si>
  <si>
    <t>PiÃ¨ces RÃ©s princ MÃ©n. emmÃ©nagÃ©s entre 5-9 ans en 2018 (princ)</t>
  </si>
  <si>
    <t>Nombre de piÃ¨ces des rÃ©sidences principales dans lesquelles le mÃ©nage a emmÃ©nagÃ© entre 5 et 9 ans en 2018</t>
  </si>
  <si>
    <t>P18_NBPI_RP_ANEM10P</t>
  </si>
  <si>
    <t>PiÃ¨ces RÃ©s princ MÃ©n. emmÃ©nagÃ©s depuis 10 ans ou plus en 2018 (princ)</t>
  </si>
  <si>
    <t>Nombre de piÃ¨ces des rÃ©sidences principales dans lesquelles le mÃ©nage a emmÃ©nagÃ© depuis 10 ans ou plus en 2018</t>
  </si>
  <si>
    <t>RÃ©s princ occupÃ©es PropriÃ©taires en 2018 (princ)</t>
  </si>
  <si>
    <t>RÃ©s princ occupÃ©es Locataires en 2018 (princ)</t>
  </si>
  <si>
    <t>P18_RP_LOCHLMV</t>
  </si>
  <si>
    <t>RÃ©s princ HLM louÃ©e vide en 2018 (princ)</t>
  </si>
  <si>
    <t>Nombre de rÃ©sidences principales HLM louÃ© vide en 2018</t>
  </si>
  <si>
    <t>P18_RP_GRAT</t>
  </si>
  <si>
    <t>RÃ©s princ logÃ© gratuit en 2018 (princ)</t>
  </si>
  <si>
    <t>Nombre de rÃ©sidences principales occupÃ©es gratuitement en 2018</t>
  </si>
  <si>
    <t>P18_NPER_RP</t>
  </si>
  <si>
    <t>Personnes RÃ©s princ en 2018 (princ)</t>
  </si>
  <si>
    <t>Nombre de personnes des rÃ©sidences principales en 2018</t>
  </si>
  <si>
    <t>P18_NPER_RP_PROP</t>
  </si>
  <si>
    <t>Pers RÃ©s princ occupÃ©es PropriÃ©taires en 2018 (princ)</t>
  </si>
  <si>
    <t>Nombre de personnes des rÃ©sidences principales occupÃ©es par des propriÃ©taires en 2018</t>
  </si>
  <si>
    <t>P18_NPER_RP_LOC</t>
  </si>
  <si>
    <t>Pers RÃ©s princ occupÃ©es Locataires en 2018 (princ)</t>
  </si>
  <si>
    <t>Nombre de personnes des rÃ©sidences principales occupÃ©es par des locataires en 2018</t>
  </si>
  <si>
    <t>P18_NPER_RP_LOCHLMV</t>
  </si>
  <si>
    <t>Pers RÃ©s princ HLM louÃ©es vides en 2018 (princ)</t>
  </si>
  <si>
    <t>Nombre de personnes des rÃ©sidences principales HLM louÃ©es vides en 2018</t>
  </si>
  <si>
    <t>P18_NPER_RP_GRAT</t>
  </si>
  <si>
    <t>Pers RÃ©s princ occupÃ©es gratuit en 2018 (princ)</t>
  </si>
  <si>
    <t>Nombre de personnes des rÃ©sidences principales occupÃ©es gratuitement en 2018</t>
  </si>
  <si>
    <t>P18_ANEM_RP</t>
  </si>
  <si>
    <t>Anc tot EmmÃ©ngt RÃ©s princ (annÃ©es) en 2018 (princ)</t>
  </si>
  <si>
    <t>AnciennetÃ© totale d'emmÃ©nagement dans les rÃ©sidences principales en annÃ©es en 2018</t>
  </si>
  <si>
    <t>P18_ANEM_RP_PROP</t>
  </si>
  <si>
    <t>Anc tot EmmÃ©ngt RÃ©s princ occ par PropriÃ©taires (annÃ©es) en 2018 (princ)</t>
  </si>
  <si>
    <t>AnciennetÃ© totale d'emmÃ©nagement dans les rÃ©sidences principales occupÃ©es par des propriÃ©taires en annÃ©es en 2018</t>
  </si>
  <si>
    <t>P18_ANEM_RP_LOC</t>
  </si>
  <si>
    <t>Anc tot EmmÃ©ngt RÃ©s princ occ par Locataires (annÃ©es) en 2018 (princ)</t>
  </si>
  <si>
    <t>AnciennetÃ© totale d'emmÃ©nagement dans les rÃ©sidences principales occupÃ©es par des locataires en annÃ©es en 2018</t>
  </si>
  <si>
    <t>P18_ANEM_RP_LOCHLMV</t>
  </si>
  <si>
    <t>Anc tot EmmÃ©ngt RÃ©s princ HLM louÃ©es vides (annÃ©es) en 2018 (princ)</t>
  </si>
  <si>
    <t>AnciennetÃ© totale d'emmÃ©nagement dans les rÃ©sidences principales HLM louÃ©es vides en annÃ©es en 2018</t>
  </si>
  <si>
    <t>P18_ANEM_RP_GRAT</t>
  </si>
  <si>
    <t>Anc tot EmmÃ©ngt RÃ©s princ occ gratuit (annÃ©es) en 2018 (princ)</t>
  </si>
  <si>
    <t>AnciennetÃ© totale d'emmÃ©nagement dans les rÃ©sidences principales occupÃ©es gratuitement en annÃ©es en 2018</t>
  </si>
  <si>
    <t>P18_RP_SDB</t>
  </si>
  <si>
    <t>RÃ©s princ SDB baignoire douche en 2018 (princ)</t>
  </si>
  <si>
    <t>Nombre de rÃ©sidences principales avec salle de bain, baignoire ou douche en 2018</t>
  </si>
  <si>
    <t>P18_RP_CCCOLL</t>
  </si>
  <si>
    <t>RÃ©s princ Chauffage Central Collectif  en 2018 (princ)</t>
  </si>
  <si>
    <t>Nombre de rÃ©sidences principales avec chauffage central collectif en 2018</t>
  </si>
  <si>
    <t>P18_RP_CCIND</t>
  </si>
  <si>
    <t>RÃ©s princ Chauffage Central Individuel en 2018 (princ)</t>
  </si>
  <si>
    <t>Nombre de rÃ©sidences principales avec chauffage central individuel en 2018</t>
  </si>
  <si>
    <t>P18_RP_CINDELEC</t>
  </si>
  <si>
    <t>RÃ©s princ Chauffage Individuel Electrique en 2018 (princ)</t>
  </si>
  <si>
    <t>Nombre de rÃ©sidences principales avec chauffage individuel Ã©lectrique en 2018</t>
  </si>
  <si>
    <t>P18_RP_ELEC</t>
  </si>
  <si>
    <t>RÃ©s princ avec Ã©lectricitÃ© en 2018 (princ)</t>
  </si>
  <si>
    <t>Nombre de rÃ©sidences principales avec Ã©lectricitÃ© dans le logement en 2018</t>
  </si>
  <si>
    <t>P18_RP_EAUCH</t>
  </si>
  <si>
    <t>RÃ©s princ avec eau chaude en 2018 (princ)</t>
  </si>
  <si>
    <t>Nombre de rÃ©sidences principales avec eau chaude dans le logement en 2018</t>
  </si>
  <si>
    <t>P18_RP_BDWC</t>
  </si>
  <si>
    <t>RÃ©s princ avec Bain/Douche WC en 2018 (princ)</t>
  </si>
  <si>
    <t>Nombre de rÃ©sidences principales avec baignoire ou douche et WC Ã  l'intÃ©rieur du logement en 2018</t>
  </si>
  <si>
    <t>P18_RP_CHOS</t>
  </si>
  <si>
    <t>RÃ©s princ avec chauffe-eau solaire en 2018 (princ)</t>
  </si>
  <si>
    <t>Nombre de rÃ©sidences principales avec chauffe-eau solaire en 2018</t>
  </si>
  <si>
    <t>P18_RP_CLIM</t>
  </si>
  <si>
    <t>RÃ©s princ avec piÃ¨ce climatisÃ©e en 2018 (princ)</t>
  </si>
  <si>
    <t>Nombre de rÃ©sidences principales avec piÃ¨ce climatisÃ©e en 2018</t>
  </si>
  <si>
    <t>P18_RP_TTEGOU</t>
  </si>
  <si>
    <t>RÃ©s princ avec tout Ã  l'Ã©gout en 2018 (princ)</t>
  </si>
  <si>
    <t>Nombre de rÃ©sidences principales avec tout Ã  l'Ã©gout en 2018</t>
  </si>
  <si>
    <t>P18_RP_GARL</t>
  </si>
  <si>
    <t>MÃ©nages au moins un parking en 2018 (princ)</t>
  </si>
  <si>
    <t>Nombre de mÃ©nages disposant au moins d'un emplacement rÃ©servÃ© au stationnement en 2018</t>
  </si>
  <si>
    <t>P18_RP_VOIT1P</t>
  </si>
  <si>
    <t>MÃ©nages au moins une voiture en 2018 (princ)</t>
  </si>
  <si>
    <t>Nombre de mÃ©nages disposant au moins d'une voiture en 2018</t>
  </si>
  <si>
    <t>P18_RP_VOIT1</t>
  </si>
  <si>
    <t>MÃ©nages une voiture en 2018 (princ)</t>
  </si>
  <si>
    <t>Nombre de mÃ©nages disposant d'une voiture en 2018</t>
  </si>
  <si>
    <t>P18_RP_VOIT2P</t>
  </si>
  <si>
    <t>MÃ©nages deux voitures ou plus en 2018 (princ)</t>
  </si>
  <si>
    <t>Nombre de mÃ©nages disposant de deux voitures ou plus en 2018</t>
  </si>
  <si>
    <t>P18_RP_HABFOR</t>
  </si>
  <si>
    <t>Habitations de fortune en 2018 (princ)</t>
  </si>
  <si>
    <t>Nombre de rÃ©sidences principales habitations de fortune en 2018</t>
  </si>
  <si>
    <t>P18_RP_CASE</t>
  </si>
  <si>
    <t>Cases traditionnelles en 2018 (princ)</t>
  </si>
  <si>
    <t>Nombre de rÃ©sidences principales cases traditionnelles en 2018</t>
  </si>
  <si>
    <t>P18_RP_MIBOIS</t>
  </si>
  <si>
    <t>Maisons ou Immeubles en bois en 2018 (princ)</t>
  </si>
  <si>
    <t>Nombre de rÃ©sidences principales maisons ou immeubles en bois en 2018</t>
  </si>
  <si>
    <t>P18_RP_MIDUR</t>
  </si>
  <si>
    <t>Maisons ou Immeubles en dur en 2018 (princ)</t>
  </si>
  <si>
    <t>Nombre de rÃ©sidences principales maisons ou immeubles en dur en 2018</t>
  </si>
  <si>
    <t>Logements en 2013 (princ)</t>
  </si>
  <si>
    <t>RÃ©sidences principales en 2013 (princ)</t>
  </si>
  <si>
    <t>RÃ©s secondaires et logts occasionnels en 2013 (princ)</t>
  </si>
  <si>
    <t>Logements vacants en 2013 (princ)</t>
  </si>
  <si>
    <t>Maisons en 2013 (princ)</t>
  </si>
  <si>
    <t>Appartements en 2013 (princ)</t>
  </si>
  <si>
    <t>P13_RP_1P</t>
  </si>
  <si>
    <t>RÃ©s princ 1 piÃ¨ce en 2013 (princ)</t>
  </si>
  <si>
    <t>Nombre de rÃ©sidences principales d'1 piÃ¨ce en 2013</t>
  </si>
  <si>
    <t>P13_RP_2P</t>
  </si>
  <si>
    <t>RÃ©s princ 2 piÃ¨ces en 2013 (princ)</t>
  </si>
  <si>
    <t>Nombre de rÃ©sidences principales de 2 piÃ¨ces en 2013</t>
  </si>
  <si>
    <t>P13_RP_3P</t>
  </si>
  <si>
    <t>RÃ©s princ 3 piÃ¨ces en 2013 (princ)</t>
  </si>
  <si>
    <t>Nombre de rÃ©sidences principales de 3 piÃ¨ces en 2013</t>
  </si>
  <si>
    <t>P13_RP_4P</t>
  </si>
  <si>
    <t>RÃ©s princ 4 piÃ¨ces en 2013 (princ)</t>
  </si>
  <si>
    <t>Nombre de rÃ©sidences principales de 4 piÃ¨ces en 2013</t>
  </si>
  <si>
    <t>P13_RP_5PP</t>
  </si>
  <si>
    <t>RÃ©s princ 5 piÃ¨ces ou plus en 2013 (princ)</t>
  </si>
  <si>
    <t>Nombre de rÃ©sidences principales de 5 piÃ¨ces ou plus en 2013</t>
  </si>
  <si>
    <t>P13_NBPI_RP</t>
  </si>
  <si>
    <t>PiÃ¨ces rÃ©s princ en 2013 (princ)</t>
  </si>
  <si>
    <t>Nombre de piÃ¨ces des rÃ©sidences principales en 2013</t>
  </si>
  <si>
    <t>P13_RPMAISON</t>
  </si>
  <si>
    <t>RÃ©s princ type maison en 2013 (princ)</t>
  </si>
  <si>
    <t>Nombre de rÃ©sidences principales de type maison en 2013</t>
  </si>
  <si>
    <t>P13_NBPI_RPMAISON</t>
  </si>
  <si>
    <t>PiÃ¨ces rÃ©s princ type maison en 2013 (princ)</t>
  </si>
  <si>
    <t>Nombre de piÃ¨ces des rÃ©sidences principales de type maison en 2013</t>
  </si>
  <si>
    <t>P13_RPAPPART</t>
  </si>
  <si>
    <t>RÃ©s princ type appartement en 2013 (princ)</t>
  </si>
  <si>
    <t>Nombre de rÃ©sidences principales de type appartement en 2013</t>
  </si>
  <si>
    <t>P13_NBPI_RPAPPART</t>
  </si>
  <si>
    <t>PiÃ¨ces rÃ©s princ type appartement en 2013 (princ)</t>
  </si>
  <si>
    <t>Nombre de piÃ¨ces des rÃ©sidences principales de type appartement en 2013</t>
  </si>
  <si>
    <t>P13_RP_ACHTOT</t>
  </si>
  <si>
    <t>RÃ©s princ avt 2011 en 2013 (princ)</t>
  </si>
  <si>
    <t>Nombre de rÃ©sidences principales construites avant 2011 en 2013</t>
  </si>
  <si>
    <t>P13_RP_ACH19</t>
  </si>
  <si>
    <t>RÃ©s princ avt 1919 en 2013 (princ)</t>
  </si>
  <si>
    <t>Nombre de rÃ©sidences principales construites avant 1919 en 2013</t>
  </si>
  <si>
    <t>P13_RP_ACH45</t>
  </si>
  <si>
    <t>RÃ©s princ 1919 Ã  1945 en 2013 (princ)</t>
  </si>
  <si>
    <t>Nombre de rÃ©sidences principales construites de 1919 Ã  1945 en 2013</t>
  </si>
  <si>
    <t>P13_RP_ACH70</t>
  </si>
  <si>
    <t>RÃ©s princ 1946 Ã  1970 en 2013 (princ)</t>
  </si>
  <si>
    <t>Nombre de rÃ©sidences principales construites de 1946 Ã  1970 en 2013</t>
  </si>
  <si>
    <t>P13_RP_ACH90</t>
  </si>
  <si>
    <t>RÃ©s princ 1971 Ã  1990 en 2013 (princ)</t>
  </si>
  <si>
    <t>Nombre de rÃ©sidences principales construites de 1971 Ã  1990 en 2013</t>
  </si>
  <si>
    <t>P13_RP_ACH05</t>
  </si>
  <si>
    <t>RÃ©s princ 1991 Ã  2005 en 2013 (princ)</t>
  </si>
  <si>
    <t>Nombre de rÃ©sidences principales construites de 1991 Ã  2005 en 2013</t>
  </si>
  <si>
    <t>P13_RP_ACH10</t>
  </si>
  <si>
    <t>RÃ©s princ 2006 Ã  2010 en 2013 (princ)</t>
  </si>
  <si>
    <t>Nombre de rÃ©sidences principales construites de 2006 Ã  2010 en 2013</t>
  </si>
  <si>
    <t>P13_RPMAISON_ACH19</t>
  </si>
  <si>
    <t>RÃ©s princ Type maison avt 1919 en 2013 (princ)</t>
  </si>
  <si>
    <t>Nombre de rÃ©sidences principales de type maison construites avant 1919 en 2013</t>
  </si>
  <si>
    <t>P13_RPMAISON_ACH45</t>
  </si>
  <si>
    <t>RÃ©s princ Type maison 1919 Ã  1945 en 2013 (princ)</t>
  </si>
  <si>
    <t>Nombre de rÃ©sidences principales de type maison construites de 1919 Ã  1945 en 2013</t>
  </si>
  <si>
    <t>P13_RPMAISON_ACH70</t>
  </si>
  <si>
    <t>RÃ©s princ Type maison 1946 Ã  1970 en 2013 (princ)</t>
  </si>
  <si>
    <t>Nombre de rÃ©sidences principales de type maison construites de 1946 Ã  1970 en 2013</t>
  </si>
  <si>
    <t>P13_RPMAISON_ACH90</t>
  </si>
  <si>
    <t>RÃ©s princ Type maison 1971 Ã  1990 en 2013 (princ)</t>
  </si>
  <si>
    <t>Nombre de rÃ©sidences principales de type maison construites de 1971 Ã  1990 en 2013</t>
  </si>
  <si>
    <t>P13_RPMAISON_ACH05</t>
  </si>
  <si>
    <t>RÃ©s princ Type maison 1991 Ã  2005 en 2013 (princ)</t>
  </si>
  <si>
    <t>Nombre de rÃ©sidences principales de type maison construites de 1991 Ã  2005 en 2013</t>
  </si>
  <si>
    <t>P13_RPMAISON_ACH10</t>
  </si>
  <si>
    <t>RÃ©s princ Type maison 2006 Ã  2010 en 2013 (princ)</t>
  </si>
  <si>
    <t>Nombre de rÃ©sidences principales de type maison construites de 2006 Ã  2010 en 2013</t>
  </si>
  <si>
    <t>P13_RPAPPART_ACH19</t>
  </si>
  <si>
    <t>RÃ©s princ Type appart avt 1919 en 2013 (princ)</t>
  </si>
  <si>
    <t>Nombre de rÃ©sidences principales de type appartement construites avant 1919 en 2013</t>
  </si>
  <si>
    <t>P13_RPAPPART_ACH45</t>
  </si>
  <si>
    <t>RÃ©s princ Type appart 1919 Ã  1945 en 2013 (princ)</t>
  </si>
  <si>
    <t>Nombre de rÃ©sidences principales de type appartement construites de 1919 Ã  1945 en 2013</t>
  </si>
  <si>
    <t>P13_RPAPPART_ACH70</t>
  </si>
  <si>
    <t>RÃ©s princ Type appart 1946 Ã  1970 en 2013 (princ)</t>
  </si>
  <si>
    <t>Nombre de rÃ©sidences principales de type appartement construites de 1946 Ã  1970 en 2013</t>
  </si>
  <si>
    <t>P13_RPAPPART_ACH90</t>
  </si>
  <si>
    <t>RÃ©s princ Type appart 1971 Ã  1990 en 2013 (princ)</t>
  </si>
  <si>
    <t>Nombre de rÃ©sidences principales de type appartement construites de 1971 Ã  1990 en 2013</t>
  </si>
  <si>
    <t>P13_RPAPPART_ACH05</t>
  </si>
  <si>
    <t>RÃ©s princ Type appart 1991 Ã  2005 en 2013 (princ)</t>
  </si>
  <si>
    <t>Nombre de rÃ©sidences principales de type appartement construites de 1991 Ã  2005 en 2013</t>
  </si>
  <si>
    <t>P13_RPAPPART_ACH10</t>
  </si>
  <si>
    <t>RÃ©s princ Type appart 2006 Ã  2010 en 2013 (princ)</t>
  </si>
  <si>
    <t>Nombre de rÃ©sidences principales de type appartement construites de 2006 Ã  2010 en 2013</t>
  </si>
  <si>
    <t>P13_MEN</t>
  </si>
  <si>
    <t>MÃ©nages en 2013 (princ)</t>
  </si>
  <si>
    <t>P13_MEN_ANEM0002</t>
  </si>
  <si>
    <t>MÃ©nages emmÃ©nagÃ©s moins 2 ans en 2013 (princ)</t>
  </si>
  <si>
    <t>Nombre de mÃ©nages ayant emmÃ©nagÃ© depuis moins de 2 ans en 2013</t>
  </si>
  <si>
    <t>P13_MEN_ANEM0204</t>
  </si>
  <si>
    <t>MÃ©nages emmÃ©nagÃ©s entre 2-4 ans en 2013 (princ)</t>
  </si>
  <si>
    <t>Nombre de mÃ©nages ayant emmÃ©nagÃ© entre 2 et 4 ans en 2013</t>
  </si>
  <si>
    <t>P13_MEN_ANEM0509</t>
  </si>
  <si>
    <t>MÃ©nages emmÃ©nagÃ©s entre 5-9 ans en 2013 (princ)</t>
  </si>
  <si>
    <t>Nombre de mÃ©nages ayant emmÃ©nagÃ© entre 5 et 9 ans en 2013</t>
  </si>
  <si>
    <t>P13_MEN_ANEM10P</t>
  </si>
  <si>
    <t>MÃ©nages emmÃ©nagÃ©s depuis 10 ans ou plus en 2013 (princ)</t>
  </si>
  <si>
    <t>Nombre de mÃ©nages ayant emmÃ©nagÃ© depuis 10 ans ou plus en 2013</t>
  </si>
  <si>
    <t>P13_MEN_ANEM1019</t>
  </si>
  <si>
    <t>MÃ©nages emmÃ©nagÃ©s entre 10-19 ans en 2013 (princ)</t>
  </si>
  <si>
    <t>Nombre de mÃ©nages ayant emmÃ©nagÃ© entre 10 et 19 ans en 2013</t>
  </si>
  <si>
    <t>P13_MEN_ANEM2029</t>
  </si>
  <si>
    <t>MÃ©nages emmÃ©nagÃ©s entre 20-29 ans en 2013 (princ)</t>
  </si>
  <si>
    <t>Nombre de mÃ©nages ayant emmÃ©nagÃ© entre 20 et 29 ans en 2013</t>
  </si>
  <si>
    <t>P13_MEN_ANEM30P</t>
  </si>
  <si>
    <t>MÃ©nages emmÃ©nagÃ©s depuis 30 ans ou plus en 2013 (princ)</t>
  </si>
  <si>
    <t>Nombre de mÃ©nages ayant emmÃ©nagÃ© depuis 30 ans ou plus en 2013</t>
  </si>
  <si>
    <t>P13_PMEN</t>
  </si>
  <si>
    <t>Pop mÃ©nages en 2013 (princ)</t>
  </si>
  <si>
    <t>Population des mÃ©nages en 2013</t>
  </si>
  <si>
    <t>P13_PMEN_ANEM0002</t>
  </si>
  <si>
    <t>Pop mÃ©n emmÃ©nagÃ©s moins 2 ans en 2013 (princ)</t>
  </si>
  <si>
    <t>Population des mÃ©nages ayant emmÃ©nagÃ© depuis moins de 2 ans en 2013</t>
  </si>
  <si>
    <t>P13_PMEN_ANEM0204</t>
  </si>
  <si>
    <t>Pop mÃ©n emmÃ©nagÃ©s entre 2-4 ans en 2013 (princ)</t>
  </si>
  <si>
    <t>Population des mÃ©nages ayant emmÃ©nagÃ© entre 2 et 4 ans en 2013</t>
  </si>
  <si>
    <t>P13_PMEN_ANEM0509</t>
  </si>
  <si>
    <t>Pop mÃ©n emmÃ©nagÃ©s entre 5-9 ans en 2013 (princ)</t>
  </si>
  <si>
    <t>Population des mÃ©nages ayant emmÃ©nagÃ© entre 5 et 9 ans en 2013</t>
  </si>
  <si>
    <t>P13_PMEN_ANEM10P</t>
  </si>
  <si>
    <t>Pop mÃ©n emmÃ©nagÃ©s depuis 10 ans ou plus en 2013 (princ)</t>
  </si>
  <si>
    <t>Population des mÃ©nages ayant emmÃ©nagÃ© depuis 10 ans ou plus en 2013</t>
  </si>
  <si>
    <t>P13_NBPI_RP_ANEM0002</t>
  </si>
  <si>
    <t>PiÃ¨ces RÃ©s princ MÃ©n. emmÃ©nagÃ©s moins 2 ans en 2013 (princ)</t>
  </si>
  <si>
    <t>Nombre de piÃ¨ces des rÃ©sidences principales dans lesquelles le mÃ©nage a emmÃ©nagÃ© depuis moins de 2 ans en 2013</t>
  </si>
  <si>
    <t>P13_NBPI_RP_ANEM0204</t>
  </si>
  <si>
    <t>PiÃ¨ces RÃ©s princ MÃ©n. emmÃ©nagÃ©s entre 2-4 ans en 2013 (princ)</t>
  </si>
  <si>
    <t>Nombre de piÃ¨ces des rÃ©sidences principales dans lesquelles le mÃ©nage a emmÃ©nagÃ© entre 2 et 4 ans en 2013</t>
  </si>
  <si>
    <t>P13_NBPI_RP_ANEM0509</t>
  </si>
  <si>
    <t>PiÃ¨ces RÃ©s princ MÃ©n. emmÃ©nagÃ©s entre 5-9 ans en 2013 (princ)</t>
  </si>
  <si>
    <t>Nombre de piÃ¨ces des rÃ©sidences principales dans lesquelles le mÃ©nage a emmÃ©nagÃ© entre 5 et 9 ans en 2013</t>
  </si>
  <si>
    <t>P13_NBPI_RP_ANEM10P</t>
  </si>
  <si>
    <t>PiÃ¨ces RÃ©s princ MÃ©n. emmÃ©nagÃ©s depuis 10 ans ou plus en 2013 (princ)</t>
  </si>
  <si>
    <t>Nombre de piÃ¨ces des rÃ©sidences principales dans lesquelles le mÃ©nage a emmÃ©nagÃ© depuis 10 ans ou plus en 2013</t>
  </si>
  <si>
    <t>RÃ©s princ occupÃ©es PropriÃ©taires en 2013 (princ)</t>
  </si>
  <si>
    <t>RÃ©s princ occupÃ©es Locataires en 2013 (princ)</t>
  </si>
  <si>
    <t>P13_RP_LOCHLMV</t>
  </si>
  <si>
    <t>RÃ©s princ HLM louÃ©e vide en 2013 (princ)</t>
  </si>
  <si>
    <t>Nombre de rÃ©sidences principales HLM louÃ© vide en 2013</t>
  </si>
  <si>
    <t>P13_RP_GRAT</t>
  </si>
  <si>
    <t>RÃ©s princ logÃ© gratuit en 2013 (princ)</t>
  </si>
  <si>
    <t>Nombre de rÃ©sidences principales occupÃ©es gratuitement en 2013</t>
  </si>
  <si>
    <t>P13_NPER_RP</t>
  </si>
  <si>
    <t>Personnes RÃ©s princ en 2013 (princ)</t>
  </si>
  <si>
    <t>Nombre de personnes des rÃ©sidences principales en 2013</t>
  </si>
  <si>
    <t>P13_NPER_RP_PROP</t>
  </si>
  <si>
    <t>Pers RÃ©s princ occupÃ©es PropriÃ©taires en 2013 (princ)</t>
  </si>
  <si>
    <t>Nombre de personnes des rÃ©sidences principales occupÃ©es par des propriÃ©taires en 2013</t>
  </si>
  <si>
    <t>P13_NPER_RP_LOC</t>
  </si>
  <si>
    <t>Pers RÃ©s princ occupÃ©es Locataires en 2013 (princ)</t>
  </si>
  <si>
    <t>Nombre de personnes des rÃ©sidences principales occupÃ©es par des locataires en 2013</t>
  </si>
  <si>
    <t>P13_NPER_RP_LOCHLMV</t>
  </si>
  <si>
    <t>Pers RÃ©s princ HLM louÃ©es vides en 2013 (princ)</t>
  </si>
  <si>
    <t>Nombre de personnes des rÃ©sidences principales HLM louÃ©es vides en 2013</t>
  </si>
  <si>
    <t>P13_NPER_RP_GRAT</t>
  </si>
  <si>
    <t>Pers RÃ©s princ occupÃ©es gratuit en 2013 (princ)</t>
  </si>
  <si>
    <t>Nombre de personnes des rÃ©sidences principales occupÃ©es gratuitement en 2013</t>
  </si>
  <si>
    <t>P13_ANEM_RP</t>
  </si>
  <si>
    <t>Anc tot EmmÃ©ngt RÃ©s princ (annÃ©es) en 2013 (princ)</t>
  </si>
  <si>
    <t>AnciennetÃ© totale d'emmÃ©nagement dans les rÃ©sidences principales en annÃ©es en 2013</t>
  </si>
  <si>
    <t>P13_ANEM_RP_PROP</t>
  </si>
  <si>
    <t>Anc tot EmmÃ©ngt RÃ©s princ occ par PropriÃ©taires (annÃ©es) en 2013 (princ)</t>
  </si>
  <si>
    <t>AnciennetÃ© totale d'emmÃ©nagement dans les rÃ©sidences principales occupÃ©es par des propriÃ©taires en annÃ©es en 2013</t>
  </si>
  <si>
    <t>P13_ANEM_RP_LOC</t>
  </si>
  <si>
    <t>Anc tot EmmÃ©ngt RÃ©s princ occ par Locataires (annÃ©es) en 2013 (princ)</t>
  </si>
  <si>
    <t>AnciennetÃ© totale d'emmÃ©nagement dans les rÃ©sidences principales occupÃ©es par des locataires en annÃ©es en 2013</t>
  </si>
  <si>
    <t>P13_ANEM_RP_LOCHLMV</t>
  </si>
  <si>
    <t>Anc tot EmmÃ©ngt RÃ©s princ HLM louÃ©es vides (annÃ©es) en 2013 (princ)</t>
  </si>
  <si>
    <t>AnciennetÃ© totale d'emmÃ©nagement dans les rÃ©sidences principales HLM louÃ©es vides en annÃ©es en 2013</t>
  </si>
  <si>
    <t>P13_ANEM_RP_GRAT</t>
  </si>
  <si>
    <t>Anc tot EmmÃ©ngt RÃ©s princ occ gratuit (annÃ©es) en 2013 (princ)</t>
  </si>
  <si>
    <t>AnciennetÃ© totale d'emmÃ©nagement dans les rÃ©sidences principales occupÃ©es gratuitement en annÃ©es en 2013</t>
  </si>
  <si>
    <t>P13_RP_SDB</t>
  </si>
  <si>
    <t>RÃ©s princ SDB baignoire douche en 2013 (princ)</t>
  </si>
  <si>
    <t>Nombre de rÃ©sidences principales avec salle de bain, baignoire ou douche en 2013</t>
  </si>
  <si>
    <t>P13_RP_CCCOLL</t>
  </si>
  <si>
    <t>RÃ©s princ Chauffage Central Collectif  en 2013 (princ)</t>
  </si>
  <si>
    <t>Nombre de rÃ©sidences principales avec chauffage central collectif en 2013</t>
  </si>
  <si>
    <t>P13_RP_CCIND</t>
  </si>
  <si>
    <t>RÃ©s princ Chauffage Central Individuel en 2013 (princ)</t>
  </si>
  <si>
    <t>Nombre de rÃ©sidences principales avec chauffage central individuel en 2013</t>
  </si>
  <si>
    <t>P13_RP_CINDELEC</t>
  </si>
  <si>
    <t>RÃ©s princ Chauffage Individuel Electrique en 2013 (princ)</t>
  </si>
  <si>
    <t>Nombre de rÃ©sidences principales avec chauffage individuel Ã©lectrique en 2013</t>
  </si>
  <si>
    <t>P13_RP_ELEC</t>
  </si>
  <si>
    <t>RÃ©s princ avec Ã©lectricitÃ© en 2013 (princ)</t>
  </si>
  <si>
    <t>Nombre de rÃ©sidences principales avec Ã©lectricitÃ© dans le logement en 2013</t>
  </si>
  <si>
    <t>P13_RP_EAUCH</t>
  </si>
  <si>
    <t>RÃ©s princ avec eau chaude en 2013 (princ)</t>
  </si>
  <si>
    <t>Nombre de rÃ©sidences principales avec eau chaude dans le logement en 2013</t>
  </si>
  <si>
    <t>P13_RP_BDWC</t>
  </si>
  <si>
    <t>RÃ©s princ avec Bain/Douche WC en 2013 (princ)</t>
  </si>
  <si>
    <t>Nombre de rÃ©sidences principales avec baignoire ou douche et WC Ã  l'intÃ©rieur du logement en 2013</t>
  </si>
  <si>
    <t>P13_RP_CHOS</t>
  </si>
  <si>
    <t>RÃ©s princ avec chauffe-eau solaire en 2013 (princ)</t>
  </si>
  <si>
    <t>Nombre de rÃ©sidences principales avec chauffe-eau solaire en 2013</t>
  </si>
  <si>
    <t>P13_RP_CLIM</t>
  </si>
  <si>
    <t>RÃ©s princ avec piÃ¨ce climatisÃ©e en 2013 (princ)</t>
  </si>
  <si>
    <t>Nombre de rÃ©sidences principales avec piÃ¨ce climatisÃ©e en 2013</t>
  </si>
  <si>
    <t>P13_RP_TTEGOU</t>
  </si>
  <si>
    <t>RÃ©s princ avec tout Ã  l'Ã©gout en 2013 (princ)</t>
  </si>
  <si>
    <t>Nombre de rÃ©sidences principales avec tout Ã  l'Ã©gout en 2013</t>
  </si>
  <si>
    <t>P13_RP_GARL</t>
  </si>
  <si>
    <t>MÃ©nages au moins un parking en 2013 (princ)</t>
  </si>
  <si>
    <t>Nombre de mÃ©nages disposant au moins d'un emplacement rÃ©servÃ© au stationnement en 2013</t>
  </si>
  <si>
    <t>P13_RP_VOIT1P</t>
  </si>
  <si>
    <t>MÃ©nages au moins une voiture en 2013 (princ)</t>
  </si>
  <si>
    <t>Nombre de mÃ©nages disposant au moins d'une voiture en 2013</t>
  </si>
  <si>
    <t>P13_RP_VOIT1</t>
  </si>
  <si>
    <t>MÃ©nages une voiture en 2013 (princ)</t>
  </si>
  <si>
    <t>Nombre de mÃ©nages disposant d'une voiture en 2013</t>
  </si>
  <si>
    <t>P13_RP_VOIT2P</t>
  </si>
  <si>
    <t>MÃ©nages deux voitures ou plus en 2013 (princ)</t>
  </si>
  <si>
    <t>Nombre de mÃ©nages disposant de deux voitures ou plus en 2013</t>
  </si>
  <si>
    <t>P13_RP_HABFOR</t>
  </si>
  <si>
    <t>Habitations de fortune en 2013 (princ)</t>
  </si>
  <si>
    <t>Nombre de rÃ©sidences principales habitations de fortune en 2013</t>
  </si>
  <si>
    <t>P13_RP_CASE</t>
  </si>
  <si>
    <t>Cases traditionnelles en 2013 (princ)</t>
  </si>
  <si>
    <t>Nombre de rÃ©sidences principales cases traditionnelles en 2013</t>
  </si>
  <si>
    <t>P13_RP_MIBOIS</t>
  </si>
  <si>
    <t>Maisons ou Immeubles en bois en 2013 (princ)</t>
  </si>
  <si>
    <t>Nombre de rÃ©sidences principales maisons ou immeubles en bois en 2013</t>
  </si>
  <si>
    <t>P13_RP_MIDUR</t>
  </si>
  <si>
    <t>Maisons ou Immeubles en dur en 2013 (princ)</t>
  </si>
  <si>
    <t>Nombre de rÃ©sidences principales maisons ou immeubles en dur en 2013</t>
  </si>
  <si>
    <t>Logements en 2008 (princ)</t>
  </si>
  <si>
    <t>RÃ©sidences principales en 2008 (princ)</t>
  </si>
  <si>
    <t>RÃ©s secondaires et logts occasionnels en 2008 (princ)</t>
  </si>
  <si>
    <t>Logements vacants en 2008 (princ)</t>
  </si>
  <si>
    <t>Maisons en 2008 (princ)</t>
  </si>
  <si>
    <t>Appartements en 2008 (princ)</t>
  </si>
  <si>
    <t>P08_RP_1P</t>
  </si>
  <si>
    <t>RÃ©s princ 1 piÃ¨ce en 2008 (princ)</t>
  </si>
  <si>
    <t>Nombre de rÃ©sidences principales d'1 piÃ¨ce en 2008</t>
  </si>
  <si>
    <t>P08_RP_2P</t>
  </si>
  <si>
    <t>RÃ©s princ 2 piÃ¨ces en 2008 (princ)</t>
  </si>
  <si>
    <t>Nombre de rÃ©sidences principales de 2 piÃ¨ces en 2008</t>
  </si>
  <si>
    <t>P08_RP_3P</t>
  </si>
  <si>
    <t>RÃ©s princ 3 piÃ¨ces en 2008 (princ)</t>
  </si>
  <si>
    <t>Nombre de rÃ©sidences principales de 3 piÃ¨ces en 2008</t>
  </si>
  <si>
    <t>P08_RP_4P</t>
  </si>
  <si>
    <t>RÃ©s princ 4 piÃ¨ces en 2008 (princ)</t>
  </si>
  <si>
    <t>Nombre de rÃ©sidences principales de 4 piÃ¨ces en 2008</t>
  </si>
  <si>
    <t>P08_RP_5PP</t>
  </si>
  <si>
    <t>RÃ©s princ 5 piÃ¨ces ou plus en 2008 (princ)</t>
  </si>
  <si>
    <t>Nombre de rÃ©sidences principales de 5 piÃ¨ces ou plus en 2008</t>
  </si>
  <si>
    <t>P08_NBPI_RP</t>
  </si>
  <si>
    <t>PiÃ¨ces rÃ©s princ en 2008 (princ)</t>
  </si>
  <si>
    <t>Nombre de piÃ¨ces des rÃ©sidences principales en 2008</t>
  </si>
  <si>
    <t>P08_RPMAISON</t>
  </si>
  <si>
    <t>RÃ©s princ type maison en 2008 (princ)</t>
  </si>
  <si>
    <t>Nombre de rÃ©sidences principales de type maison en 2008</t>
  </si>
  <si>
    <t>P08_NBPI_RPMAISON</t>
  </si>
  <si>
    <t>PiÃ¨ces rÃ©s princ type maison en 2008 (princ)</t>
  </si>
  <si>
    <t>Nombre de piÃ¨ces des rÃ©sidences principales de type maison en 2008</t>
  </si>
  <si>
    <t>P08_RPAPPART</t>
  </si>
  <si>
    <t>RÃ©s princ type appartement en 2008 (princ)</t>
  </si>
  <si>
    <t>Nombre de rÃ©sidences principales de type appartement en 2008</t>
  </si>
  <si>
    <t>P08_NBPI_RPAPPART</t>
  </si>
  <si>
    <t>PiÃ¨ces rÃ©s princ type appartement en 2008 (princ)</t>
  </si>
  <si>
    <t>Nombre de piÃ¨ces des rÃ©sidences principales de type appartement en 2008</t>
  </si>
  <si>
    <t>P08_RP_ACHTT</t>
  </si>
  <si>
    <t>RÃ©s princ avt 2006 en 2008 (princ)</t>
  </si>
  <si>
    <t>Nombre de rÃ©sidences principales construites avant 2005 en 2008</t>
  </si>
  <si>
    <t>P08_RP_ACHT1</t>
  </si>
  <si>
    <t>RÃ©s princ avt 1949 en 2008 (princ)</t>
  </si>
  <si>
    <t>Nombre de rÃ©sidences principales construites avant 1949 en 2008</t>
  </si>
  <si>
    <t>P08_RP_ACHT2</t>
  </si>
  <si>
    <t>RÃ©s princ 1949 Ã  1974 en 2008 (princ)</t>
  </si>
  <si>
    <t>Nombre de rÃ©sidences principales construites de 1949 Ã  1974 en 2008</t>
  </si>
  <si>
    <t>P08_RP_ACHT3</t>
  </si>
  <si>
    <t>RÃ©s princ 1975 Ã  1989 en 2008 (princ)</t>
  </si>
  <si>
    <t>Nombre de rÃ©sidences principales construites de 1975 Ã  1989 en 2008</t>
  </si>
  <si>
    <t>P08_RP_ACHT4</t>
  </si>
  <si>
    <t>RÃ©s princ 1990 Ã  2005 en 2008 (princ)</t>
  </si>
  <si>
    <t>Nombre de rÃ©sidences principales construites de1990 Ã  2005 en 2008</t>
  </si>
  <si>
    <t>P08_RPMAISON_ACHT1</t>
  </si>
  <si>
    <t>RÃ©s princ Type maison avt 1949 en 2008 (princ)</t>
  </si>
  <si>
    <t>Nombre de rÃ©sidences principales de type maison construites avant 1949 en 2008</t>
  </si>
  <si>
    <t>P08_RPMAISON_ACHT2</t>
  </si>
  <si>
    <t>RÃ©s princ Type maison 1949 Ã  1974 en 2008 (princ)</t>
  </si>
  <si>
    <t>Nombre de rÃ©sidences principales de type maison construites de 1949 Ã  1974 en 2008</t>
  </si>
  <si>
    <t>P08_RPMAISON_ACHT3</t>
  </si>
  <si>
    <t>RÃ©s princ Type maison 1975 Ã  1989 en 2008 (princ)</t>
  </si>
  <si>
    <t>Nombre de rÃ©sidences principales de type maison construites de 1975 Ã  1989 en 2008</t>
  </si>
  <si>
    <t>P08_RPMAISON_ACHT4</t>
  </si>
  <si>
    <t>RÃ©s princ Type maison 1990 Ã  2005 en 2008 (princ)</t>
  </si>
  <si>
    <t>Nombre de rÃ©sidences principales de type maison construites de 1990 Ã  2005 en 2008</t>
  </si>
  <si>
    <t>P08_RPAPPART_ACHT1</t>
  </si>
  <si>
    <t>RÃ©s princ Type appart avt 1949 en 2008 (princ)</t>
  </si>
  <si>
    <t>Nombre de rÃ©sidences principales de type appartement construites avant 1949 en 2008</t>
  </si>
  <si>
    <t>P08_RPAPPART_ACHT2</t>
  </si>
  <si>
    <t>RÃ©s princ Type appart 1949 Ã  1974 en 2008 (princ)</t>
  </si>
  <si>
    <t>Nombre de rÃ©sidences principales de type appartement construites de 1949 Ã  1974 en 2008</t>
  </si>
  <si>
    <t>P08_RPAPPART_ACHT3</t>
  </si>
  <si>
    <t>RÃ©s princ Type appart 1975 Ã  1989 en 2008 (princ)</t>
  </si>
  <si>
    <t>Nombre de rÃ©sidences principales de type appartement construites de 1975 Ã  1989 en 2008</t>
  </si>
  <si>
    <t>P08_RPAPPART_ACHT4</t>
  </si>
  <si>
    <t>RÃ©s princ Type appart 1990 Ã  2005 en 2008 (princ)</t>
  </si>
  <si>
    <t>Nombre de rÃ©sidences principales de type appartement construites de 1990 Ã  2005 en 2008</t>
  </si>
  <si>
    <t>P08_MEN</t>
  </si>
  <si>
    <t>MÃ©nages en 2008 (princ)</t>
  </si>
  <si>
    <t>P08_MEN_ANEM0002</t>
  </si>
  <si>
    <t>MÃ©nages emmÃ©nagÃ©s moins 2 ans en 2008 (princ)</t>
  </si>
  <si>
    <t>Nombre de mÃ©nages ayant emmÃ©nagÃ© depuis moins de 2 ans en 2008</t>
  </si>
  <si>
    <t>P08_MEN_ANEM0204</t>
  </si>
  <si>
    <t>MÃ©nages emmÃ©nagÃ©s entre 2-4 ans en 2008 (princ)</t>
  </si>
  <si>
    <t>Nombre de mÃ©nages ayant emmÃ©nagÃ© entre 2 et 4 ans en 2008</t>
  </si>
  <si>
    <t>P08_MEN_ANEM0509</t>
  </si>
  <si>
    <t>MÃ©nages emmÃ©nagÃ©s entre 5-9 ans en 2008 (princ)</t>
  </si>
  <si>
    <t>Nombre de mÃ©nages ayant emmÃ©nagÃ© entre 5 et 9 ans en 2008</t>
  </si>
  <si>
    <t>P08_MEN_ANEM10P</t>
  </si>
  <si>
    <t>MÃ©nages emmÃ©nagÃ©s depuis 10 ans ou plus en 2008 (princ)</t>
  </si>
  <si>
    <t>Nombre de mÃ©nages ayant emmÃ©nagÃ© depuis 10 ans ou plus en 2008</t>
  </si>
  <si>
    <t>P08_MEN_ANEM1019</t>
  </si>
  <si>
    <t>MÃ©nages emmÃ©nagÃ©s entre 10-19 ans en 2008 (princ)</t>
  </si>
  <si>
    <t>Nombre de mÃ©nages ayant emmÃ©nagÃ© entre 10 et 19 ans en 2008</t>
  </si>
  <si>
    <t>P08_MEN_ANEM2029</t>
  </si>
  <si>
    <t>MÃ©nages emmÃ©nagÃ©s entre 20-29 ans en 2008 (princ)</t>
  </si>
  <si>
    <t>Nombre de mÃ©nages ayant emmÃ©nagÃ© entre 20 et 29 ans en 2008</t>
  </si>
  <si>
    <t>P08_MEN_ANEM30P</t>
  </si>
  <si>
    <t>MÃ©nages emmÃ©nagÃ©s depuis 30 ans ou plus en 2008 (princ)</t>
  </si>
  <si>
    <t>Nombre de mÃ©nages ayant emmÃ©nagÃ© depuis 30 ans ou plus en 2008</t>
  </si>
  <si>
    <t>P08_PMEN</t>
  </si>
  <si>
    <t>Pop mÃ©nages en 2008 (princ)</t>
  </si>
  <si>
    <t>Population des mÃ©nages en 2008</t>
  </si>
  <si>
    <t>P08_PMEN_ANEM0002</t>
  </si>
  <si>
    <t>Pop mÃ©n emmÃ©nagÃ©s moins 2 ans en 2008 (princ)</t>
  </si>
  <si>
    <t>Population des mÃ©nages ayant emmÃ©nagÃ© depuis moins de 2 ans en 2008</t>
  </si>
  <si>
    <t>P08_PMEN_ANEM0204</t>
  </si>
  <si>
    <t>Pop mÃ©n emmÃ©nagÃ©s entre 2-4 ans en 2008 (princ)</t>
  </si>
  <si>
    <t>Population des mÃ©nages ayant emmÃ©nagÃ© entre 2 et 4 ans en 2008</t>
  </si>
  <si>
    <t>P08_PMEN_ANEM0509</t>
  </si>
  <si>
    <t>Pop mÃ©n emmÃ©nagÃ©s entre 5-9 ans en 2008 (princ)</t>
  </si>
  <si>
    <t>Population des mÃ©nages ayant emmÃ©nagÃ© entre 5 et 9 ans en 2008</t>
  </si>
  <si>
    <t>P08_PMEN_ANEM10P</t>
  </si>
  <si>
    <t>Pop mÃ©n emmÃ©nagÃ©s depuis 10 ans ou plus en 2008 (princ)</t>
  </si>
  <si>
    <t>Population des mÃ©nages ayant emmÃ©nagÃ© depuis 10 ans ou plus en 2008</t>
  </si>
  <si>
    <t>P08_NBPI_RP_ANEM0002</t>
  </si>
  <si>
    <t>PiÃ¨ces RÃ©s princ MÃ©n. emmÃ©nagÃ©s moins 2 ans en 2008 (princ)</t>
  </si>
  <si>
    <t>Nombre de piÃ¨ces des rÃ©sidences principales dans lesquelles le mÃ©nage a emmÃ©nagÃ© depuis moins de 2 ans en 2008</t>
  </si>
  <si>
    <t>P08_NBPI_RP_ANEM0204</t>
  </si>
  <si>
    <t>PiÃ¨ces RÃ©s princ MÃ©n. emmÃ©nagÃ©s entre 2-4 ans en 2008 (princ)</t>
  </si>
  <si>
    <t>Nombre de piÃ¨ces des rÃ©sidences principales dans lesquelles le mÃ©nage a emmÃ©nagÃ© entre 2 et 4 ans en 2008</t>
  </si>
  <si>
    <t>P08_NBPI_RP_ANEM0509</t>
  </si>
  <si>
    <t>PiÃ¨ces RÃ©s princ MÃ©n. emmÃ©nagÃ©s entre 5-9 ans en 2008 (princ)</t>
  </si>
  <si>
    <t>Nombre de piÃ¨ces des rÃ©sidences principales dans lesquelles le mÃ©nage a emmÃ©nagÃ© entre 5 et 9 ans en 2008</t>
  </si>
  <si>
    <t>P08_NBPI_RP_ANEM10P</t>
  </si>
  <si>
    <t>PiÃ¨ces RÃ©s princ MÃ©n. emmÃ©nagÃ©s depuis 10 ans ou plus en 2008 (princ)</t>
  </si>
  <si>
    <t>Nombre de piÃ¨ces des rÃ©sidences principales dans lesquelles le mÃ©nage a emmÃ©nagÃ© depuis 10 ans ou plus en 2008</t>
  </si>
  <si>
    <t>RÃ©s princ occupÃ©es PropriÃ©taires en 2008 (princ)</t>
  </si>
  <si>
    <t>RÃ©s princ occupÃ©es Locataires en 2008 (princ)</t>
  </si>
  <si>
    <t>P08_RP_LOCHLMV</t>
  </si>
  <si>
    <t>RÃ©s princ HLM louÃ©e vide en 2008 (princ)</t>
  </si>
  <si>
    <t>Nombre de rÃ©sidences principales HLM louÃ© vide en 2008</t>
  </si>
  <si>
    <t>P08_RP_GRAT</t>
  </si>
  <si>
    <t>RÃ©s princ logÃ© gratuit en 2008 (princ)</t>
  </si>
  <si>
    <t>Nombre de rÃ©sidences principales occupÃ©es gratuitement en 2008</t>
  </si>
  <si>
    <t>P08_NPER_RP</t>
  </si>
  <si>
    <t>Personnes RÃ©s princ en 2008 (princ)</t>
  </si>
  <si>
    <t>Nombre de personnes des rÃ©sidences principales en 2008</t>
  </si>
  <si>
    <t>P08_NPER_RP_PROP</t>
  </si>
  <si>
    <t>Pers RÃ©s princ occupÃ©es PropriÃ©taires en 2008 (princ)</t>
  </si>
  <si>
    <t>Nombre de personnes des rÃ©sidences principales occupÃ©es par des propriÃ©taires en 2008</t>
  </si>
  <si>
    <t>P08_NPER_RP_LOC</t>
  </si>
  <si>
    <t>Pers RÃ©s princ occupÃ©es Locataires en 2008 (princ)</t>
  </si>
  <si>
    <t>Nombre de personnes des rÃ©sidences principales occupÃ©es par des locataires en 2008</t>
  </si>
  <si>
    <t>P08_NPER_RP_LOCHLMV</t>
  </si>
  <si>
    <t>Pers RÃ©s princ HLM louÃ©es vides en 2008 (princ)</t>
  </si>
  <si>
    <t>Nombre de personnes des rÃ©sidences principales HLM louÃ©es vides en 2008</t>
  </si>
  <si>
    <t>P08_NPER_RP_GRAT</t>
  </si>
  <si>
    <t>Pers RÃ©s princ occupÃ©es gratuit en 2008 (princ)</t>
  </si>
  <si>
    <t>Nombre de personnes des rÃ©sidences principales occupÃ©es gratuitement en 2008</t>
  </si>
  <si>
    <t>P08_ANEM_RP</t>
  </si>
  <si>
    <t>Anc tot EmmÃ©ngt RÃ©s princ (annÃ©es) en 2008 (princ)</t>
  </si>
  <si>
    <t>AnciennetÃ© totale d'emmÃ©nagement dans les rÃ©sidences principales en annÃ©es en 2008</t>
  </si>
  <si>
    <t>P08_ANEM_RP_PROP</t>
  </si>
  <si>
    <t>Anc tot EmmÃ©ngt RÃ©s princ occ par PropriÃ©taires (annÃ©es) en 2008 (princ)</t>
  </si>
  <si>
    <t>AnciennetÃ© totale d'emmÃ©nagement dans les rÃ©sidences principales occupÃ©es par des propriÃ©taires en annÃ©es en 2008</t>
  </si>
  <si>
    <t>P08_ANEM_RP_LOC</t>
  </si>
  <si>
    <t>Anc tot EmmÃ©ngt RÃ©s princ occ par Locataires (annÃ©es) en 2008 (princ)</t>
  </si>
  <si>
    <t>AnciennetÃ© totale d'emmÃ©nagement dans les rÃ©sidences principales occupÃ©es par des locataires en annÃ©es en 2008</t>
  </si>
  <si>
    <t>P08_ANEM_RP_LOCHLMV</t>
  </si>
  <si>
    <t>Anc tot EmmÃ©ngt RÃ©s princ HLM louÃ©es vides (annÃ©es) en 2008 (princ)</t>
  </si>
  <si>
    <t>AnciennetÃ© totale d'emmÃ©nagement dans les rÃ©sidences principales HLM louÃ©es vides en annÃ©es en 2008</t>
  </si>
  <si>
    <t>P08_ANEM_RP_GRAT</t>
  </si>
  <si>
    <t>Anc tot EmmÃ©ngt RÃ©s princ occ gratuit (annÃ©es) en 2008 (princ)</t>
  </si>
  <si>
    <t>AnciennetÃ© totale d'emmÃ©nagement dans les rÃ©sidences principales occupÃ©es gratuitement en annÃ©es en 2008</t>
  </si>
  <si>
    <t>P08_RP_SDB</t>
  </si>
  <si>
    <t>RÃ©s princ SDB baignoire douche (MET) en 2008 (princ)</t>
  </si>
  <si>
    <t>Nombre de rÃ©sidences principales avec salle de bain, baignoire ou douche (variable spÃ©cifique Ã  la France mÃ©tropolitaine) en 2008</t>
  </si>
  <si>
    <t>P08_RP_CCCOLL</t>
  </si>
  <si>
    <t>RÃ©s princ Chauffage Central Collectif (MET) en 2008 (princ)</t>
  </si>
  <si>
    <t>Nombre de rÃ©sidences principales avec chauffage central collectif (variable spÃ©cifique Ã  la France mÃ©tropolitaine) en 2008</t>
  </si>
  <si>
    <t>P08_RP_CCIND</t>
  </si>
  <si>
    <t>RÃ©s princ Chauffage Central Individuel (MET) en 2008 (princ)</t>
  </si>
  <si>
    <t>Nombre de rÃ©sidences principales avec chauffage central individuel (variable spÃ©cifique Ã  la France mÃ©tropolitaine) en 2008</t>
  </si>
  <si>
    <t>P08_RP_CINDELEC</t>
  </si>
  <si>
    <t>RÃ©s princ Chauffage Individuel Electrique (MET) en 2008 (princ)</t>
  </si>
  <si>
    <t>Nombre de rÃ©sidences principales avec chauffage individuel Ã©lectrique (variable spÃ©cifique Ã  la France mÃ©tropolitaine) en 2008</t>
  </si>
  <si>
    <t>P08_RP_ELEC</t>
  </si>
  <si>
    <t>RÃ©s princ avec Ã©lectricitÃ© (DOM) en 2008 (princ)</t>
  </si>
  <si>
    <t>Nombre de rÃ©sidences principales avec Ã©lectricitÃ© dans le logement (variable spÃ©cifique aux DÃ©partements d'outre-mer) en 2008</t>
  </si>
  <si>
    <t>P08_RP_EAUCH</t>
  </si>
  <si>
    <t>RÃ©s princ avec eau chaude (DOM) en 2008 (princ)</t>
  </si>
  <si>
    <t>Nombre de rÃ©sidences principales avec eau chaude dans le logement (variable spÃ©cifique aux DÃ©partements d'outre-mer) en 2008</t>
  </si>
  <si>
    <t>P08_RP_BDWC</t>
  </si>
  <si>
    <t>RÃ©s princ avec Bain/Douche WC (DOM) en 2008 (princ)</t>
  </si>
  <si>
    <t>Nombre de rÃ©sidences principales avec baignoire ou douche et WC Ã  l'intÃ©rieur du logement (variable spÃ©cifique aux DÃ©partements d'outre-mer) en 2008</t>
  </si>
  <si>
    <t>P08_RP_CHOS</t>
  </si>
  <si>
    <t>RÃ©s princ avec chauffe-eau solaire (DOM) en 2008 (princ)</t>
  </si>
  <si>
    <t>Nombre de rÃ©sidences principales avec chauffe-eau solaire (variable spÃ©cifique aux DÃ©partements d'outre-mer) en 2008</t>
  </si>
  <si>
    <t>P08_RP_CLIM</t>
  </si>
  <si>
    <t>RÃ©s princ avec piÃ¨ce climatisÃ©e (DOM) en 2008 (princ)</t>
  </si>
  <si>
    <t>Nombre de rÃ©sidences principales avec piÃ¨ce climatisÃ©e (variable spÃ©cifique aux DÃ©partements d'outre-mer) en 2008</t>
  </si>
  <si>
    <t>P08_RP_TTEGOU</t>
  </si>
  <si>
    <t>RÃ©s princ avec tout Ã  l'Ã©gout (DOM) en 2008 (princ)</t>
  </si>
  <si>
    <t>Nombre de rÃ©sidences principales avec tout Ã  l'Ã©gout (variable spÃ©cifique aux DÃ©partements d'outre-mer) en 2008</t>
  </si>
  <si>
    <t>P08_RP_GARL</t>
  </si>
  <si>
    <t>MÃ©nages au moins un parking en 2008 (princ)</t>
  </si>
  <si>
    <t>Nombre de mÃ©nages disposant au moins d'un emplacement rÃ©servÃ© au stationnement en 2008</t>
  </si>
  <si>
    <t>P08_RP_VOIT1P</t>
  </si>
  <si>
    <t>MÃ©nages au moins une voiture en 2008 (princ)</t>
  </si>
  <si>
    <t>Nombre de mÃ©nages disposant au moins d'une voiture en 2008</t>
  </si>
  <si>
    <t>P08_RP_VOIT1</t>
  </si>
  <si>
    <t>MÃ©nages une voiture en 2008 (princ)</t>
  </si>
  <si>
    <t>Nombre de mÃ©nages disposant d'une voiture en 2008</t>
  </si>
  <si>
    <t>P08_RP_VOIT2P</t>
  </si>
  <si>
    <t>MÃ©nages deux voitures ou plus en 2008 (princ)</t>
  </si>
  <si>
    <t>Nombre de mÃ©nages disposant de deux voitures ou plus en 2008</t>
  </si>
  <si>
    <t>P08_RP_HABFOR</t>
  </si>
  <si>
    <t>Habitations de fortune (DOM) en 2008 (princ)</t>
  </si>
  <si>
    <t>Nombre de rÃ©sidences principales habitations de fortune (variable spÃ©cifique aux DÃ©partements d'outre-mer) en 2008</t>
  </si>
  <si>
    <t>P08_RP_CASE</t>
  </si>
  <si>
    <t>Cases traditionnelles (DOM) en 2008 (princ)</t>
  </si>
  <si>
    <t>Nombre de rÃ©sidences principales cases traditionnelles (variable spÃ©cifique aux DÃ©partements d'outre-mer) en 2008</t>
  </si>
  <si>
    <t>P08_RP_MIBOIS</t>
  </si>
  <si>
    <t>Maisons ou Immeubles en bois (DOM) en 2008 (princ)</t>
  </si>
  <si>
    <t>Nombre de rÃ©sidences principales maisons ou immeubles en bois (variable spÃ©cifique aux DÃ©partements d'outre-mer) en 2008</t>
  </si>
  <si>
    <t>P08_RP_MIDUR</t>
  </si>
  <si>
    <t>Maisons ou Immeubles en dur (DOM) en 2008 (princ)</t>
  </si>
  <si>
    <t>Nombre de rÃ©sidences principales maisons ou immeubles en dur (variable spÃ©cifique aux DÃ©partements d'outre-mer) en 2008</t>
  </si>
  <si>
    <t>P18_POP0205</t>
  </si>
  <si>
    <t>Pop 2-5 ans en 2018 (princ)</t>
  </si>
  <si>
    <t>Nombre de personnes de 2 Ã  5 ans en 2018</t>
  </si>
  <si>
    <t>P18_POP0610</t>
  </si>
  <si>
    <t>Pop 6-10 ans en 2018 (princ)</t>
  </si>
  <si>
    <t>Nombre de personnes de 6 Ã  10 ans en 2018</t>
  </si>
  <si>
    <t>P18_POP1114</t>
  </si>
  <si>
    <t>Pop 11-14 ans en 2018 (princ)</t>
  </si>
  <si>
    <t>Nombre de personnes de 11 Ã  14 ans en 2018</t>
  </si>
  <si>
    <t>P18_POP1517</t>
  </si>
  <si>
    <t>Pop 15-17 ans en 2018 (princ)</t>
  </si>
  <si>
    <t>Nombre de personnes de 15 Ã  17 ans en 2018</t>
  </si>
  <si>
    <t>P18_POP1824</t>
  </si>
  <si>
    <t>Pop 18-24 ans en 2018 (princ)</t>
  </si>
  <si>
    <t>Nombre de personnes de 18 Ã  24 ans en 2018</t>
  </si>
  <si>
    <t>P18_POP2529</t>
  </si>
  <si>
    <t>Pop 25-29 ans en 2018 (princ)</t>
  </si>
  <si>
    <t>Nombre de personnes de 25 Ã  29 ans en 2018</t>
  </si>
  <si>
    <t>P18_POP30P</t>
  </si>
  <si>
    <t>Pop 30 ans ou plus en 2018 (princ)</t>
  </si>
  <si>
    <t>Nombre de personnes de 30 ans ou plus en 2018</t>
  </si>
  <si>
    <t>P18_SCOL0205</t>
  </si>
  <si>
    <t>Pop scolarisÃ©e 2-5 ans en 2018 (princ)</t>
  </si>
  <si>
    <t>Nombre de personnes scolarisÃ©es de 2 Ã  5 ans en 2018</t>
  </si>
  <si>
    <t>P18_SCOL0610</t>
  </si>
  <si>
    <t>Pop scolarisÃ©e 6-10 ans en 2018 (princ)</t>
  </si>
  <si>
    <t>Nombre de personnes scolarisÃ©es de 6 Ã  10 ans en 2018</t>
  </si>
  <si>
    <t>P18_SCOL1114</t>
  </si>
  <si>
    <t>Pop scolarisÃ©e 11-14 ans en 2018 (princ)</t>
  </si>
  <si>
    <t>Nombre de personnes scolarisÃ©es de 11 Ã  14 ans en 2018</t>
  </si>
  <si>
    <t>P18_SCOL1517</t>
  </si>
  <si>
    <t>Pop scolarisÃ©e 15-17 ans en 2018 (princ)</t>
  </si>
  <si>
    <t>Nombre de personnes scolarisÃ©es de 15 Ã  17 ans en 2018</t>
  </si>
  <si>
    <t>P18_SCOL1824</t>
  </si>
  <si>
    <t>Pop scolarisÃ©e 18-24 ans en 2018 (princ)</t>
  </si>
  <si>
    <t>Nombre de personnes scolarisÃ©es de 18 Ã  24 ans en 2018</t>
  </si>
  <si>
    <t>P18_SCOL2529</t>
  </si>
  <si>
    <t>Pop scolarisÃ©e 25-29 ans en 2018 (princ)</t>
  </si>
  <si>
    <t>Nombre de personnes scolarisÃ©es de 25 Ã  29 ans en 2018</t>
  </si>
  <si>
    <t>P18_SCOL30P</t>
  </si>
  <si>
    <t>Pop scolarisÃ©e 30 ans ou plus en 2018 (princ)</t>
  </si>
  <si>
    <t>Nombre de personnes scolarisÃ©es de 30 ans ou plus en 2018</t>
  </si>
  <si>
    <t>P18_H0205</t>
  </si>
  <si>
    <t>Hommes 2-5 ans en 2018 (princ)</t>
  </si>
  <si>
    <t>Nombre d'hommes de 2 Ã  5 ans en 2018</t>
  </si>
  <si>
    <t>P18_H0610</t>
  </si>
  <si>
    <t>Hommes 6-10 ans en 2018 (princ)</t>
  </si>
  <si>
    <t>Nombre d'hommes de 6 Ã  10 ans en 2018</t>
  </si>
  <si>
    <t>P18_H1114</t>
  </si>
  <si>
    <t>Hommes 11-14 ans en 2018 (princ)</t>
  </si>
  <si>
    <t>Nombre d'hommes de 11 Ã  14 ans en 2018</t>
  </si>
  <si>
    <t>P18_H1517</t>
  </si>
  <si>
    <t>Hommes 15-17 ans en 2018 (princ)</t>
  </si>
  <si>
    <t>Nombre d'hommes de 15 Ã  17 ans en 2018</t>
  </si>
  <si>
    <t>P18_H1824</t>
  </si>
  <si>
    <t>Hommes 18-24 ans en 2018 (princ)</t>
  </si>
  <si>
    <t>Nombre d'hommes de 18 Ã  24 ans en 2018</t>
  </si>
  <si>
    <t>P18_H2529</t>
  </si>
  <si>
    <t>Hommes 25-29 ans en 2018 (princ)</t>
  </si>
  <si>
    <t>Nombre d'hommes de 25 Ã  29 ans en 2018</t>
  </si>
  <si>
    <t>P18_H30P</t>
  </si>
  <si>
    <t>Hommes 30 ans ou plus en 2018 (princ)</t>
  </si>
  <si>
    <t>Nombre d'hommes de 30 ans ou plus en 2018</t>
  </si>
  <si>
    <t>P18_HSCOL0205</t>
  </si>
  <si>
    <t>Hommes scolarisÃ©s 2-5 ans en 2018 (princ)</t>
  </si>
  <si>
    <t>Nombre d'hommes scolarisÃ©s de 2 Ã  5 ans en 2018</t>
  </si>
  <si>
    <t>P18_HSCOL0610</t>
  </si>
  <si>
    <t>Hommes scolarisÃ©s 6-10 ans en 2018 (princ)</t>
  </si>
  <si>
    <t>Nombre d'hommes scolarisÃ©s de 6 Ã  10 ans en 2018</t>
  </si>
  <si>
    <t>P18_HSCOL1114</t>
  </si>
  <si>
    <t>Hommes scolarisÃ©s 11-14 ans en 2018 (princ)</t>
  </si>
  <si>
    <t>Nombre d'hommes scolarisÃ©s de 11 Ã  14 ans en 2018</t>
  </si>
  <si>
    <t>P18_HSCOL1517</t>
  </si>
  <si>
    <t>Hommes scolarisÃ©s 15-17 ans en 2018 (princ)</t>
  </si>
  <si>
    <t>Nombre d'hommes scolarisÃ©s de 15 Ã  17 ans en 2018</t>
  </si>
  <si>
    <t>P18_HSCOL1824</t>
  </si>
  <si>
    <t>Hommes scolarisÃ©s 18-24 ans en 2018 (princ)</t>
  </si>
  <si>
    <t>Nombre d'hommes scolarisÃ©s de 18 Ã  24 ans en 2018</t>
  </si>
  <si>
    <t>P18_HSCOL2529</t>
  </si>
  <si>
    <t>Hommes scolarisÃ©s 25-29 ans en 2018 (princ)</t>
  </si>
  <si>
    <t>Nombre d'hommes scolarisÃ©s de 25 Ã  29 ans en 2018</t>
  </si>
  <si>
    <t>P18_HSCOL30P</t>
  </si>
  <si>
    <t>Hommes scolarisÃ©s 30 ans ou plus en 2018 (princ)</t>
  </si>
  <si>
    <t>Nombre d'hommes scolarisÃ©s de 30 ans ou plus en 2018</t>
  </si>
  <si>
    <t>P18_F0205</t>
  </si>
  <si>
    <t>Femmes 2-5 ans en 2018 (princ)</t>
  </si>
  <si>
    <t>Nombre de femmes de 2 Ã  5 ans en 2018</t>
  </si>
  <si>
    <t>P18_F0610</t>
  </si>
  <si>
    <t>Femmes 6-10 ans en 2018 (princ)</t>
  </si>
  <si>
    <t>Nombre de femmes de 6 Ã  10 ans en 2018</t>
  </si>
  <si>
    <t>P18_F1114</t>
  </si>
  <si>
    <t>Femmes 11-14 ans en 2018 (princ)</t>
  </si>
  <si>
    <t>Nombre de femmes de 11 Ã  14 ans en 2018</t>
  </si>
  <si>
    <t>P18_F1517</t>
  </si>
  <si>
    <t>Femmes 15-17 ans en 2018 (princ)</t>
  </si>
  <si>
    <t>Nombre de femmes de 15 Ã  17 ans en 2018</t>
  </si>
  <si>
    <t>P18_F1824</t>
  </si>
  <si>
    <t>Femmes 18-24 ans en 2018 (princ)</t>
  </si>
  <si>
    <t>Nombre de femmes de 18 Ã  24 ans en 2018</t>
  </si>
  <si>
    <t>P18_F2529</t>
  </si>
  <si>
    <t>Femmes 25-29 ans en 2018 (princ)</t>
  </si>
  <si>
    <t>Nombre de femmes de 25 Ã  29 ans en 2018</t>
  </si>
  <si>
    <t>P18_F30P</t>
  </si>
  <si>
    <t>Femmes 30 ans ou plus en 2018 (princ)</t>
  </si>
  <si>
    <t>Nombre de femmes de 30 ans ou plus en 2018</t>
  </si>
  <si>
    <t>P18_FSCOL0205</t>
  </si>
  <si>
    <t>Femmes scolarisÃ©es 2-5 ans en 2018 (princ)</t>
  </si>
  <si>
    <t>Nombre de femmes scolarisÃ©es de 2 Ã  5 ans en 2018</t>
  </si>
  <si>
    <t>P18_FSCOL0610</t>
  </si>
  <si>
    <t>Femmes scolarisÃ©es 6-10 ans en 2018 (princ)</t>
  </si>
  <si>
    <t>Nombre de femmes scolarisÃ©es de 6 Ã  10 ans en 2018</t>
  </si>
  <si>
    <t>P18_FSCOL1114</t>
  </si>
  <si>
    <t>Femmes scolarisÃ©es 11-14 ans en 2018 (princ)</t>
  </si>
  <si>
    <t>Nombre de femmes scolarisÃ©es de 11 Ã  14 ans en 2018</t>
  </si>
  <si>
    <t>P18_FSCOL1517</t>
  </si>
  <si>
    <t>Femmes scolarisÃ©es 15-17 ans en 2018 (princ)</t>
  </si>
  <si>
    <t>Nombre de femmes scolarisÃ©es de 15 Ã  17 ans en 2018</t>
  </si>
  <si>
    <t>P18_FSCOL1824</t>
  </si>
  <si>
    <t>Femmes scolarisÃ©es 18-24 ans en 2018 (princ)</t>
  </si>
  <si>
    <t>Nombre de femmes scolarisÃ©es de 18 Ã  24 ans en 2018</t>
  </si>
  <si>
    <t>P18_FSCOL2529</t>
  </si>
  <si>
    <t>Femmes scolarisÃ©es 25-29 ans en 2018 (princ)</t>
  </si>
  <si>
    <t>Nombre de femmes scolarisÃ©es de 25 Ã  29 ans en 2018</t>
  </si>
  <si>
    <t>P18_FSCOL30P</t>
  </si>
  <si>
    <t>Femmes scolarisÃ©es 30 ans ou plus  en 2018 (princ)</t>
  </si>
  <si>
    <t>Nombre de femmes scolarisÃ©es de 30 ans ou plus en 2018</t>
  </si>
  <si>
    <t>P18_NSCOL15P</t>
  </si>
  <si>
    <t>Pop 15 ans ou plus non scolarisÃ©e en 2018 (princ)</t>
  </si>
  <si>
    <t>Nombre de personnes non scolarisÃ©es de 15 ans ou plus en 2018</t>
  </si>
  <si>
    <t>P18_NSCOL15P_DIPLMIN</t>
  </si>
  <si>
    <t>Pop 15 ans ou plus non scol. Sans diplÃ´me ou CEP en 2018 (princ)</t>
  </si>
  <si>
    <t>Nombre de personnes non scolarisÃ©es de 15 ans ou plus titulaires d'aucun diplÃ´me ou au plus un CEP en 2018</t>
  </si>
  <si>
    <t>P18_NSCOL15P_BEPC</t>
  </si>
  <si>
    <t>Pop 15 ans ou plus non scol. BEPC, brevet des collÃ¨ges, DNB en 2018 (princ)</t>
  </si>
  <si>
    <t>Nombre de personnes non scolarisÃ©es de 15 ans ou plus titulaires d'un BEPC, brevet des collÃ¨ges, DNB en 2018</t>
  </si>
  <si>
    <t>P18_NSCOL15P_CAPBEP</t>
  </si>
  <si>
    <t>Pop 15 ans ou plus non scol. CAP-BEP ou Ã©quiv. en 2018 (princ)</t>
  </si>
  <si>
    <t>Nombre de personnes non scolarisÃ©es de 15 ans ou plus titulaires d'un CAP, d'un BEP ou Ã©quivalent en 2018</t>
  </si>
  <si>
    <t>P18_NSCOL15P_BAC</t>
  </si>
  <si>
    <t>Pop 15 ans ou plus non scol. Bac, brevet pro. ou Ã©quiv. en 2018 (princ)</t>
  </si>
  <si>
    <t>Nombre de personnes non scolarisÃ©es de 15 ans ou plus titulaires d'un BaccalaurÃ©at, brevet professionnel ou Ã©quivalent en 2018</t>
  </si>
  <si>
    <t>P18_NSCOL15P_SUP2</t>
  </si>
  <si>
    <t>Pop 15 ans ou plus non scol. Enseignement sup de niveau bac + 2 en 2018 (princ)</t>
  </si>
  <si>
    <t>Nombre de personnes non scolarisÃ©es de 15 ans ou plus titulaires d'un diplÃ´me de l'enseignement supÃ©rieur de niveau Bac + 2 en 2018</t>
  </si>
  <si>
    <t>P18_NSCOL15P_SUP34</t>
  </si>
  <si>
    <t>Pop 15 ans ou plus non scol. Enseignement sup de niveau bac + 3 ou 4 en 2018 (princ)</t>
  </si>
  <si>
    <t>Nombre de personnes non scolarisÃ©es de 15 ans ou plus titulaires d'un diplÃ´me de l'enseignement supÃ©rieur de niveau Bac + 3 ou Bac + 4 en 2018</t>
  </si>
  <si>
    <t>P18_NSCOL15P_SUP5</t>
  </si>
  <si>
    <t>Pop 15 ans ou plus non scol. Enseignement sup de niveau bac + 5 ou plus en 2018 (princ)</t>
  </si>
  <si>
    <t>Nombre de personnes non scolarisÃ©es de 15 ans ou plus titulaires d'un diplÃ´me de l'enseignement supÃ©rieur de niveau Bac + 5 ou plus en 2018</t>
  </si>
  <si>
    <t>P18_HNSCOL15P</t>
  </si>
  <si>
    <t>Hommes 15 ans ou plus non scolarisÃ©e en 2018 (princ)</t>
  </si>
  <si>
    <t>Nombre de hommes non scolarisÃ©es de 15 ans ou plus en 2018</t>
  </si>
  <si>
    <t>P18_HNSCOL15P_DIPLMIN</t>
  </si>
  <si>
    <t>Hommes 15 ans ou plus non scol. Sans diplÃ´me ou CEP en 2018 (princ)</t>
  </si>
  <si>
    <t>Nombre de hommes non scolarisÃ©es de 15 ans ou plus titulaires d'aucun diplÃ´me ou au plus un CEP en 2018</t>
  </si>
  <si>
    <t>P18_HNSCOL15P_BEPC</t>
  </si>
  <si>
    <t>Hommes 15 ans ou plus non scol. BEPC, brevet des collÃ¨ges, DNB en 2018 (princ)</t>
  </si>
  <si>
    <t>Nombre de hommes non scolarisÃ©es de 15 ans ou plus titulaires d'un BEPC, brevet des collÃ¨ges, DNB en 2018</t>
  </si>
  <si>
    <t>P18_HNSCOL15P_CAPBEP</t>
  </si>
  <si>
    <t>Hommes 15 ans ou plus non scol. CAP-BEP ou Ã©quiv. en 2018 (princ)</t>
  </si>
  <si>
    <t>Nombre de hommes non scolarisÃ©es de 15 ans ou plus titulaires d'un CAP, d'un BEP ou Ã©quivalent en 2018</t>
  </si>
  <si>
    <t>P18_HNSCOL15P_BAC</t>
  </si>
  <si>
    <t>Hommes 15 ans ou plus non scol. Bac, brevet pro. ou Ã©quiv. en 2018 (princ)</t>
  </si>
  <si>
    <t>Nombre de hommes non scolarisÃ©es de 15 ans ou plus titulaires d'un BaccalaurÃ©at, brevet professionnel ou Ã©quivalent en 2018</t>
  </si>
  <si>
    <t>P18_HNSCOL15P_SUP2</t>
  </si>
  <si>
    <t>Hommes 15 ans ou plus non scol. Enseignement sup de niveau bac + 2 en 2018 (princ)</t>
  </si>
  <si>
    <t>Nombre de hommes non scolarisÃ©es de 15 ans ou plus titulaires d'un diplÃ´me de l'enseignement supÃ©rieur de niveau Bac + 2 en 2018</t>
  </si>
  <si>
    <t>P18_HNSCOL15P_SUP34</t>
  </si>
  <si>
    <t>Hommes 15 ans ou plus non scol. Enseignement sup de niveau bac + 3 ou 4 en 2018 (princ)</t>
  </si>
  <si>
    <t>Nombre de hommes non scolarisÃ©es de 15 ans ou plus titulaires d'un diplÃ´me de l'enseignement supÃ©rieur de niveau Bac + 3 ou Bac + 4 en 2018</t>
  </si>
  <si>
    <t>P18_HNSCOL15P_SUP5</t>
  </si>
  <si>
    <t>Hommes 15 ans ou plus non scol. Enseignement sup de niveau bac + 5 ou plus en 2018 (princ)</t>
  </si>
  <si>
    <t>Nombre de hommes non scolarisÃ©es de 15 ans ou plus titulaires d'un diplÃ´me de l'enseignement supÃ©rieur de niveau Bac + 5 ou plus en 2018</t>
  </si>
  <si>
    <t>P18_FNSCOL15P</t>
  </si>
  <si>
    <t>Femmes 15 ans ou plus non scolarisÃ©e en 2018 (princ)</t>
  </si>
  <si>
    <t>Nombre de femmes non scolarisÃ©es de 15 ans ou plus en 2018</t>
  </si>
  <si>
    <t>P18_FNSCOL15P_DIPLMIN</t>
  </si>
  <si>
    <t>Femmes 15 ans ou plus non scol. Sans diplÃ´me ou CEP en 2018 (princ)</t>
  </si>
  <si>
    <t>Nombre de femmes non scolarisÃ©es de 15 ans ou plus titulaires d'aucun diplÃ´me ou au plus un CEP en 2018</t>
  </si>
  <si>
    <t>P18_FNSCOL15P_BEPC</t>
  </si>
  <si>
    <t>Femmes 15 ans ou plus non scol. BEPC, brevet des collÃ¨ges, DNB en 2018 (princ)</t>
  </si>
  <si>
    <t>Nombre de femmes non scolarisÃ©es de 15 ans ou plus titulaires d'un BEPC, brevet des collÃ¨ges, DNB en 2018</t>
  </si>
  <si>
    <t>P18_FNSCOL15P_CAPBEP</t>
  </si>
  <si>
    <t>Femmes 15 ans ou plus non scol. CAP-BEP ou Ã©quiv. en 2018 (princ)</t>
  </si>
  <si>
    <t>Nombre de femmes non scolarisÃ©es de 15 ans ou plus titulaires d'un CAP, d'un BEP ou Ã©quivalent en 2018</t>
  </si>
  <si>
    <t>P18_FNSCOL15P_BAC</t>
  </si>
  <si>
    <t>Femmes 15 ans ou plus non scol. Bac, brevet pro. ou Ã©quiv. en 2018 (princ)</t>
  </si>
  <si>
    <t>Nombre de femmes non scolarisÃ©es de 15 ans ou plus titulaires d'un BaccalaurÃ©at, brevet professionnel ou Ã©quivalent en 2018</t>
  </si>
  <si>
    <t>P18_FNSCOL15P_SUP2</t>
  </si>
  <si>
    <t>Femmes 15 ans ou plus non scol. Enseignement sup de niveau bac + 2 en 2018 (princ)</t>
  </si>
  <si>
    <t>Nombre de femmes non scolarisÃ©es de 15 ans ou plus titulaires d'un diplÃ´me de l'enseignement supÃ©rieur de niveau Bac + 2 en 2018</t>
  </si>
  <si>
    <t>P18_FNSCOL15P_SUP34</t>
  </si>
  <si>
    <t>Femmes 15 ans ou plus non scol. Enseignement sup de niveau bac + 3 ou 4 en 2018 (princ)</t>
  </si>
  <si>
    <t>Nombre de femmes non scolarisÃ©es de 15 ans ou plus titulaires d'un diplÃ´me de l'enseignement supÃ©rieur de niveau Bac + 3 ou Bac + 4 en 2018</t>
  </si>
  <si>
    <t>P18_FNSCOL15P_SUP5</t>
  </si>
  <si>
    <t>Femmes 15 ans ou plus non scol. Enseignement sup de niveau bac + 5 ou plus en 2018 (princ)</t>
  </si>
  <si>
    <t>Nombre de femmes non scolarisÃ©es de 15 ans ou plus titulaires d'un diplÃ´me de l'enseignement supÃ©rieur de niveau Bac + 5 ou plus en 2018</t>
  </si>
  <si>
    <t>P13_POP0205</t>
  </si>
  <si>
    <t>Pop 2-5 ans en 2013 (princ)</t>
  </si>
  <si>
    <t>Nombre de personnes de 2 Ã  5 ans en 2013</t>
  </si>
  <si>
    <t>P13_POP0610</t>
  </si>
  <si>
    <t>Pop 6-10 ans en 2013 (princ)</t>
  </si>
  <si>
    <t>Nombre de personnes de 6 Ã  10 ans en 2013</t>
  </si>
  <si>
    <t>P13_POP1114</t>
  </si>
  <si>
    <t>Pop 11-14 ans en 2013 (princ)</t>
  </si>
  <si>
    <t>Nombre de personnes de 11 Ã  14 ans en 2013</t>
  </si>
  <si>
    <t>P13_POP1517</t>
  </si>
  <si>
    <t>Pop 15-17 ans en 2013 (princ)</t>
  </si>
  <si>
    <t>Nombre de personnes de 15 Ã  17 ans en 2013</t>
  </si>
  <si>
    <t>P13_POP1824</t>
  </si>
  <si>
    <t>Pop 18-24 ans en 2013 (princ)</t>
  </si>
  <si>
    <t>Nombre de personnes de 18 Ã  24 ans en 2013</t>
  </si>
  <si>
    <t>P13_POP2529</t>
  </si>
  <si>
    <t>Pop 25-29 ans en 2013 (princ)</t>
  </si>
  <si>
    <t>Nombre de personnes de 25 Ã  29 ans en 2013</t>
  </si>
  <si>
    <t>P13_POP30P</t>
  </si>
  <si>
    <t>Pop 30 ans ou plus en 2013 (princ)</t>
  </si>
  <si>
    <t>Nombre de personnes de 30 ans ou plus en 2013</t>
  </si>
  <si>
    <t>P13_SCOL0205</t>
  </si>
  <si>
    <t>Pop scolarisÃ©e 2-5 ans en 2013 (princ)</t>
  </si>
  <si>
    <t>Nombre de personnes scolarisÃ©es de 2 Ã  5 ans en 2013</t>
  </si>
  <si>
    <t>P13_SCOL0610</t>
  </si>
  <si>
    <t>Pop scolarisÃ©e 6-10 ans en 2013 (princ)</t>
  </si>
  <si>
    <t>Nombre de personnes scolarisÃ©es de 6 Ã  10 ans en 2013</t>
  </si>
  <si>
    <t>P13_SCOL1114</t>
  </si>
  <si>
    <t>Pop scolarisÃ©e 11-14 ans en 2013 (princ)</t>
  </si>
  <si>
    <t>Nombre de personnes scolarisÃ©es de 11 Ã  14 ans en 2013</t>
  </si>
  <si>
    <t>P13_SCOL1517</t>
  </si>
  <si>
    <t>Pop scolarisÃ©e 15-17 ans en 2013 (princ)</t>
  </si>
  <si>
    <t>Nombre de personnes scolarisÃ©es de 15 Ã  17 ans en 2013</t>
  </si>
  <si>
    <t>P13_SCOL1824</t>
  </si>
  <si>
    <t>Pop scolarisÃ©e 18-24 ans en 2013 (princ)</t>
  </si>
  <si>
    <t>Nombre de personnes scolarisÃ©es de 18 Ã  24 ans en 2013</t>
  </si>
  <si>
    <t>P13_SCOL2529</t>
  </si>
  <si>
    <t>Pop scolarisÃ©e 25-29 ans en 2013 (princ)</t>
  </si>
  <si>
    <t>Nombre de personnes scolarisÃ©es de 25 Ã  29 ans en 2013</t>
  </si>
  <si>
    <t>P13_SCOL30P</t>
  </si>
  <si>
    <t>Pop scolarisÃ©e 30 ans ou plus en 2013 (princ)</t>
  </si>
  <si>
    <t>Nombre de personnes scolarisÃ©es de 30 ans ou plus en 2013</t>
  </si>
  <si>
    <t>P13_H0205</t>
  </si>
  <si>
    <t>Hommes 2-5 ans en 2013 (princ)</t>
  </si>
  <si>
    <t>Nombre d'hommes de 2 Ã  5 ans en 2013</t>
  </si>
  <si>
    <t>P13_H0610</t>
  </si>
  <si>
    <t>Hommes 6-10 ans en 2013 (princ)</t>
  </si>
  <si>
    <t>Nombre d'hommes de 6 Ã  10 ans en 2013</t>
  </si>
  <si>
    <t>P13_H1114</t>
  </si>
  <si>
    <t>Hommes 11-14 ans en 2013 (princ)</t>
  </si>
  <si>
    <t>Nombre d'hommes de 11 Ã  14 ans en 2013</t>
  </si>
  <si>
    <t>P13_H1517</t>
  </si>
  <si>
    <t>Hommes 15-17 ans en 2013 (princ)</t>
  </si>
  <si>
    <t>Nombre d'hommes de 15 Ã  17 ans en 2013</t>
  </si>
  <si>
    <t>P13_H1824</t>
  </si>
  <si>
    <t>Hommes 18-24 ans en 2013 (princ)</t>
  </si>
  <si>
    <t>Nombre d'hommes de 18 Ã  24 ans en 2013</t>
  </si>
  <si>
    <t>P13_H2529</t>
  </si>
  <si>
    <t>Hommes 25-29 ans en 2013 (princ)</t>
  </si>
  <si>
    <t>Nombre d'hommes de 25 Ã  29 ans en 2013</t>
  </si>
  <si>
    <t>P13_H30P</t>
  </si>
  <si>
    <t>Hommes 30 ans ou plus en 2013 (princ)</t>
  </si>
  <si>
    <t>Nombre d'hommes de 30 ans ou plus en 2013</t>
  </si>
  <si>
    <t>P13_HSCOL0205</t>
  </si>
  <si>
    <t>Hommes scolarisÃ©s 2-5 ans en 2013 (princ)</t>
  </si>
  <si>
    <t>Nombre d'hommes scolarisÃ©s de 2 Ã  5 ans en 2013</t>
  </si>
  <si>
    <t>P13_HSCOL0610</t>
  </si>
  <si>
    <t>Hommes scolarisÃ©s 6-10 ans en 2013 (princ)</t>
  </si>
  <si>
    <t>Nombre d'hommes scolarisÃ©s de 6 Ã  10 ans en 2013</t>
  </si>
  <si>
    <t>P13_HSCOL1114</t>
  </si>
  <si>
    <t>Hommes scolarisÃ©s 11-14 ans en 2013 (princ)</t>
  </si>
  <si>
    <t>Nombre d'hommes scolarisÃ©s de 11 Ã  14 ans en 2013</t>
  </si>
  <si>
    <t>P13_HSCOL1517</t>
  </si>
  <si>
    <t>Hommes scolarisÃ©s 15-17 ans en 2013 (princ)</t>
  </si>
  <si>
    <t>Nombre d'hommes scolarisÃ©s de 15 Ã  17 ans en 2013</t>
  </si>
  <si>
    <t>P13_HSCOL1824</t>
  </si>
  <si>
    <t>Hommes scolarisÃ©s 18-24 ans en 2013 (princ)</t>
  </si>
  <si>
    <t>Nombre d'hommes scolarisÃ©s de 18 Ã  24 ans en 2013</t>
  </si>
  <si>
    <t>P13_HSCOL2529</t>
  </si>
  <si>
    <t>Hommes scolarisÃ©s 25-29 ans en 2013 (princ)</t>
  </si>
  <si>
    <t>Nombre d'hommes scolarisÃ©s de 25 Ã  29 ans en 2013</t>
  </si>
  <si>
    <t>P13_HSCOL30P</t>
  </si>
  <si>
    <t>Hommes scolarisÃ©s 30 ans ou plus en 2013 (princ)</t>
  </si>
  <si>
    <t>Nombre d'hommes scolarisÃ©s de 30 ans ou plus en 2013</t>
  </si>
  <si>
    <t>P13_F0205</t>
  </si>
  <si>
    <t>Femmes 2-5 ans en 2013 (princ)</t>
  </si>
  <si>
    <t>Nombre de femmes de 2 Ã  5 ans en 2013</t>
  </si>
  <si>
    <t>P13_F0610</t>
  </si>
  <si>
    <t>Femmes 6-10 ans en 2013 (princ)</t>
  </si>
  <si>
    <t>Nombre de femmes de 6 Ã  10 ans en 2013</t>
  </si>
  <si>
    <t>P13_F1114</t>
  </si>
  <si>
    <t>Femmes 11-14 ans en 2013 (princ)</t>
  </si>
  <si>
    <t>Nombre de femmes de 11 Ã  14 ans en 2013</t>
  </si>
  <si>
    <t>P13_F1517</t>
  </si>
  <si>
    <t>Femmes 15-17 ans en 2013 (princ)</t>
  </si>
  <si>
    <t>Nombre de femmes de 15 Ã  17 ans en 2013</t>
  </si>
  <si>
    <t>P13_F1824</t>
  </si>
  <si>
    <t>Femmes 18-24 ans en 2013 (princ)</t>
  </si>
  <si>
    <t>Nombre de femmes de 18 Ã  24 ans en 2013</t>
  </si>
  <si>
    <t>P13_F2529</t>
  </si>
  <si>
    <t>Femmes 25-29 ans en 2013 (princ)</t>
  </si>
  <si>
    <t>Nombre de femmes de 25 Ã  29 ans en 2013</t>
  </si>
  <si>
    <t>P13_F30P</t>
  </si>
  <si>
    <t>Femmes 30 ans ou plus en 2013 (princ)</t>
  </si>
  <si>
    <t>Nombre de femmes de 30 ans ou plus en 2013</t>
  </si>
  <si>
    <t>P13_FSCOL0205</t>
  </si>
  <si>
    <t>Femmes scolarisÃ©es 2-5 ans en 2013 (princ)</t>
  </si>
  <si>
    <t>Nombre de femmes scolarisÃ©es de 2 Ã  5 ans en 2013</t>
  </si>
  <si>
    <t>P13_FSCOL0610</t>
  </si>
  <si>
    <t>Femmes scolarisÃ©es 6-10 ans en 2013 (princ)</t>
  </si>
  <si>
    <t>Nombre de femmes scolarisÃ©es de 6 Ã  10 ans en 2013</t>
  </si>
  <si>
    <t>P13_FSCOL1114</t>
  </si>
  <si>
    <t>Femmes scolarisÃ©es 11-14 ans en 2013 (princ)</t>
  </si>
  <si>
    <t>Nombre de femmes scolarisÃ©es de 11 Ã  14 ans en 2013</t>
  </si>
  <si>
    <t>P13_FSCOL1517</t>
  </si>
  <si>
    <t>Femmes scolarisÃ©es 15-17 ans en 2013 (princ)</t>
  </si>
  <si>
    <t>Nombre de femmes scolarisÃ©es de 15 Ã  17 ans en 2013</t>
  </si>
  <si>
    <t>P13_FSCOL1824</t>
  </si>
  <si>
    <t>Femmes scolarisÃ©es 18-24 ans en 2013 (princ)</t>
  </si>
  <si>
    <t>Nombre de femmes scolarisÃ©es de 18 Ã  24 ans en 2013</t>
  </si>
  <si>
    <t>P13_FSCOL2529</t>
  </si>
  <si>
    <t>Femmes scolarisÃ©es 25-29 ans en 2013 (princ)</t>
  </si>
  <si>
    <t>Nombre de femmes scolarisÃ©es de 25 Ã  29 ans en 2013</t>
  </si>
  <si>
    <t>P13_FSCOL30P</t>
  </si>
  <si>
    <t>Femmes scolarisÃ©es 30 ans ou plus  en 2013 (princ)</t>
  </si>
  <si>
    <t>Nombre de femmes scolarisÃ©es de 30 ans ou plus en 2013</t>
  </si>
  <si>
    <t>P13_NSCOL15P</t>
  </si>
  <si>
    <t>Pop 15 ans ou plus non scolarisÃ©e en 2013 (princ)</t>
  </si>
  <si>
    <t>Nombre de personnes non scolarisÃ©es de 15 ans ou plus en 2013</t>
  </si>
  <si>
    <t>P13_NSCOL15P_DIPLMIN</t>
  </si>
  <si>
    <t>Pop 15 ans ou plus non scol. Sans diplÃ´me ou BEPC, brevet des collÃ¨ges, DNB en 2013 (princ)</t>
  </si>
  <si>
    <t>Nombre de personnes non scolarisÃ©es de 15 ans ou plus titulaires d'aucun diplÃ´me ou au plus un BEPC, brevet des collÃ¨ges ou DNB en 2013</t>
  </si>
  <si>
    <t>P13_NSCOL15P_CAPBEP</t>
  </si>
  <si>
    <t>Pop 15 ans ou plus non scol. CAP-BEP en 2013 (princ)</t>
  </si>
  <si>
    <t>Nombre de personnes non scolarisÃ©es de 15 ans ou plus titulaires d'un CAP ou d'un BEP en 2013</t>
  </si>
  <si>
    <t>P13_NSCOL15P_BAC</t>
  </si>
  <si>
    <t>Pop 15 ans ou plus non scol. BAC en 2013 (princ)</t>
  </si>
  <si>
    <t>Nombre de personnes non scolarisÃ©es de 15 ans ou plus titulaires d'un baccalaurÃ©at (gÃ©nÃ©ral, technologique, professionnel) en 2013</t>
  </si>
  <si>
    <t>P13_NSCOL15P_SUP</t>
  </si>
  <si>
    <t>Pop 15 ans ou plus non scol. Enseignement sup en 2013 (princ)</t>
  </si>
  <si>
    <t>Nombre de personnes non scolarisÃ©es de 15 ans ou plus titulaires d'un diplÃ´me de l'enseignement supÃ©rieur en 2013</t>
  </si>
  <si>
    <t>P13_HNSCOL15P</t>
  </si>
  <si>
    <t>Hommes 15 ans ou plus non scolarisÃ©s en 2013 (princ)</t>
  </si>
  <si>
    <t>Nombre d'hommes non scolarisÃ©s de 15 ans ou plus en 2013</t>
  </si>
  <si>
    <t>P13_HNSCOL15P_DIPLMIN</t>
  </si>
  <si>
    <t>Hommes 15 ans ou plus non scol. Sans diplÃ´me ou BEPC, brevet des collÃ¨ges, DNB en 2013 (princ)</t>
  </si>
  <si>
    <t>Nombre d'hommes non scolarisÃ©s de 15 ans ou plus titulaires d'aucun diplÃ´me ou au plus un BEPC, brevet des collÃ¨ges ou DNB en 2013</t>
  </si>
  <si>
    <t>P13_HNSCOL15P_CAPBEP</t>
  </si>
  <si>
    <t>Hommes 15 ans ou plus non scol. CAP-BEP en 2013 (princ)</t>
  </si>
  <si>
    <t>Nombre d'hommes non scolarisÃ©s de 15 ans ou plus titulaires d'un CAP ou d'un BEP en 2013</t>
  </si>
  <si>
    <t>P13_HNSCOL15P_BAC</t>
  </si>
  <si>
    <t>Hommes 15 ans ou plus non scol. BAC en 2013 (princ)</t>
  </si>
  <si>
    <t>Nombre d'hommes non scolarisÃ©s de 15 ans ou plus titulaires d'un baccalaurÃ©at (gÃ©nÃ©ral, technologique, professionnel) en 2013</t>
  </si>
  <si>
    <t>P13_HNSCOL15P_SUP</t>
  </si>
  <si>
    <t>Hommes 15 ans ou plus non scol. Enseignement sup en 2013 (princ)</t>
  </si>
  <si>
    <t>Nombre d'hommes non scolarisÃ©s de 15 ans ou plus titulaires d'un diplÃ´me de l'enseignement supÃ©rieur en 2013</t>
  </si>
  <si>
    <t>P13_FNSCOL15P</t>
  </si>
  <si>
    <t>Femmes 15 ans ou plus non scolarisÃ©es en 2013 (princ)</t>
  </si>
  <si>
    <t>Nombre de femmes non scolarisÃ©es de 15 ans ou plus en 2013</t>
  </si>
  <si>
    <t>P13_FNSCOL15P_DIPLMIN</t>
  </si>
  <si>
    <t>Femmes 15 ans ou plus non scol. Sans diplÃ´me ou BEPC, brevet des collÃ¨ges, DNB en 2013 (princ)</t>
  </si>
  <si>
    <t>Nombre de femmes non scolarisÃ©es de 15 ans ou plus titulaires d'aucun diplÃ´me ou au plus un BEPC, brevet des collÃ¨ges ou DNB en 2013</t>
  </si>
  <si>
    <t>P13_FNSCOL15P_CAPBEP</t>
  </si>
  <si>
    <t>Femmes 15 ans ou plus non scol. CAP-BEP en 2013 (princ)</t>
  </si>
  <si>
    <t>Nombre de femmes non scolarisÃ©es de 15 ans ou plus titulaires d'un CAP ou d'un BEP en 2013</t>
  </si>
  <si>
    <t>P13_FNSCOL15P_BAC</t>
  </si>
  <si>
    <t>Femmes 15 ans ou plus non scol. BAC en 2013 (princ)</t>
  </si>
  <si>
    <t>Nombre de femmes non scolarisÃ©es de 15 ans ou plus titulaires d'un baccalaurÃ©at (gÃ©nÃ©ral, technologique, professionnel) en 2013</t>
  </si>
  <si>
    <t>P13_FNSCOL15P_SUP</t>
  </si>
  <si>
    <t>Femmes 15 ans ou plus non scol. Enseignement sup en 2013 (princ)</t>
  </si>
  <si>
    <t>Nombre de femmes non scolarisÃ©es de 15 ans ou plus titulaires d'un diplÃ´me de l'enseignement supÃ©rieur en 2013</t>
  </si>
  <si>
    <t>P08_POP0205</t>
  </si>
  <si>
    <t>Pop 2-5 ans en 2008 (princ)</t>
  </si>
  <si>
    <t>Nombre de personnes de 2 Ã  5 ans en 2008</t>
  </si>
  <si>
    <t>P08_POP0610</t>
  </si>
  <si>
    <t>Pop 6-10 ans en 2008 (princ)</t>
  </si>
  <si>
    <t>Nombre de personnes de 6 Ã  10 ans en 2008</t>
  </si>
  <si>
    <t>P08_POP1114</t>
  </si>
  <si>
    <t>Pop 11-14 ans en 2008 (princ)</t>
  </si>
  <si>
    <t>Nombre de personnes de 11 Ã  14 ans en 2008</t>
  </si>
  <si>
    <t>P08_POP1517</t>
  </si>
  <si>
    <t>Pop 15-17 ans en 2008 (princ)</t>
  </si>
  <si>
    <t>Nombre de personnes de 15 Ã  17 ans en 2008</t>
  </si>
  <si>
    <t>P08_POP1824</t>
  </si>
  <si>
    <t>Pop 18-24 ans en 2008 (princ)</t>
  </si>
  <si>
    <t>Nombre de personnes de 18 Ã  24 ans en 2008</t>
  </si>
  <si>
    <t>P08_POP2529</t>
  </si>
  <si>
    <t>Pop 25-29 ans en 2008 (princ)</t>
  </si>
  <si>
    <t>Nombre de personnes de 25 Ã  29 ans en 2008</t>
  </si>
  <si>
    <t>P08_POP30P</t>
  </si>
  <si>
    <t>Pop 30 ans ou plus en 2008 (princ)</t>
  </si>
  <si>
    <t>Nombre de personnes de 30 ans ou plus en 2008</t>
  </si>
  <si>
    <t>P08_SCOL0205</t>
  </si>
  <si>
    <t>Pop scolarisÃ©e 2-5 ans en 2008 (princ)</t>
  </si>
  <si>
    <t>Nombre de personnes scolarisÃ©es de 2 Ã  5 ans en 2008</t>
  </si>
  <si>
    <t>P08_SCOL0610</t>
  </si>
  <si>
    <t>Pop scolarisÃ©e 6-10 ans en 2008 (princ)</t>
  </si>
  <si>
    <t>Nombre de personnes scolarisÃ©es de 6 Ã  10 ans en 2008</t>
  </si>
  <si>
    <t>P08_SCOL1114</t>
  </si>
  <si>
    <t>Pop scolarisÃ©e 11-14 ans en 2008 (princ)</t>
  </si>
  <si>
    <t>Nombre de personnes scolarisÃ©es de 11 Ã  14 ans en 2008</t>
  </si>
  <si>
    <t>P08_SCOL1517</t>
  </si>
  <si>
    <t>Pop scolarisÃ©e 15-17 ans en 2008 (princ)</t>
  </si>
  <si>
    <t>Nombre de personnes scolarisÃ©es de 15 Ã  17 ans en 2008</t>
  </si>
  <si>
    <t>P08_SCOL1824</t>
  </si>
  <si>
    <t>Pop scolarisÃ©e 18-24 ans en 2008 (princ)</t>
  </si>
  <si>
    <t>Nombre de personnes scolarisÃ©es de 18 Ã  24 ans en 2008</t>
  </si>
  <si>
    <t>P08_SCOL2529</t>
  </si>
  <si>
    <t>Pop scolarisÃ©e 25-29 ans en 2008 (princ)</t>
  </si>
  <si>
    <t>Nombre de personnes scolarisÃ©es de 25 Ã  29 ans en 2008</t>
  </si>
  <si>
    <t>P08_SCOL30P</t>
  </si>
  <si>
    <t>Pop scolarisÃ©e 30 ans ou plus en 2008 (princ)</t>
  </si>
  <si>
    <t>Nombre de personnes scolarisÃ©es de 30 ans ou plus en 2008</t>
  </si>
  <si>
    <t>P08_H0205</t>
  </si>
  <si>
    <t>Hommes 2-5 ans  en 2008 (princ)</t>
  </si>
  <si>
    <t>Nombre d'hommes de 2 Ã  5 ans en 2008</t>
  </si>
  <si>
    <t>P08_H0610</t>
  </si>
  <si>
    <t>Hommes 6-10 ans  en 2008 (princ)</t>
  </si>
  <si>
    <t>Nombre d'hommes de 6 Ã  10 ans en 2008</t>
  </si>
  <si>
    <t>P08_H1114</t>
  </si>
  <si>
    <t>Hommes 11-14 ans  en 2008 (princ)</t>
  </si>
  <si>
    <t>Nombre d'hommes de 11 Ã  14 ans en 2008</t>
  </si>
  <si>
    <t>P08_H1517</t>
  </si>
  <si>
    <t>Hommes 15-17 ans en 2008 (princ)</t>
  </si>
  <si>
    <t>Nombre d'hommes de 15 Ã  17 ans en 2008</t>
  </si>
  <si>
    <t>P08_H1824</t>
  </si>
  <si>
    <t>Hommes 18-24 ans en 2008 (princ)</t>
  </si>
  <si>
    <t>Nombre d'hommes de 18 Ã  24 ans en 2008</t>
  </si>
  <si>
    <t>P08_H2529</t>
  </si>
  <si>
    <t>Hommes 25-29 ans en 2008 (princ)</t>
  </si>
  <si>
    <t>Nombre d'hommes de 25 Ã  29 ans en 2008</t>
  </si>
  <si>
    <t>P08_H30P</t>
  </si>
  <si>
    <t>Hommes 30 ans ou plus en 2008 (princ)</t>
  </si>
  <si>
    <t>Nombre d'hommes de 30 ans ou plus en 2008</t>
  </si>
  <si>
    <t>P08_HSCOL0205</t>
  </si>
  <si>
    <t>Hommes scolarisÃ©s 2-5 ans en 2008 (princ)</t>
  </si>
  <si>
    <t>Nombre d'hommes scolarisÃ©s de 2 Ã  5 ans en 2008</t>
  </si>
  <si>
    <t>P08_HSCOL0610</t>
  </si>
  <si>
    <t>Hommes scolarisÃ©s 6-10 ans en 2008 (princ)</t>
  </si>
  <si>
    <t>Nombre d'hommes scolarisÃ©s de 6 Ã  10 ans en 2008</t>
  </si>
  <si>
    <t>P08_HSCOL1114</t>
  </si>
  <si>
    <t>Hommes scolarisÃ©s 11-14 ans en 2008 (princ)</t>
  </si>
  <si>
    <t>Nombre d'hommes scolarisÃ©s de 11 Ã  14 ans en 2008</t>
  </si>
  <si>
    <t>P08_HSCOL1517</t>
  </si>
  <si>
    <t>Hommes scolarisÃ©s 15-17 ans en 2008 (princ)</t>
  </si>
  <si>
    <t>Nombre d'hommes scolarisÃ©s de 15 Ã  17 ans en 2008</t>
  </si>
  <si>
    <t>P08_HSCOL1824</t>
  </si>
  <si>
    <t>Hommes scolarisÃ©s 18-24 ans en 2008 (princ)</t>
  </si>
  <si>
    <t>Nombre d'hommes scolarisÃ©s de 18 Ã  24 ans en 2008</t>
  </si>
  <si>
    <t>P08_HSCOL2529</t>
  </si>
  <si>
    <t>Hommes scolarisÃ©s 25-29 ans en 2008 (princ)</t>
  </si>
  <si>
    <t>Nombre d'hommes scolarisÃ©s de 25 Ã  29 ans en 2008</t>
  </si>
  <si>
    <t>P08_HSCOL30P</t>
  </si>
  <si>
    <t>Hommes scolarisÃ©s 30 ans ou plus en 2008 (princ)</t>
  </si>
  <si>
    <t>Nombre d'hommes scolarisÃ©s de 30 ans ou plus en 2008</t>
  </si>
  <si>
    <t>P08_F0205</t>
  </si>
  <si>
    <t>Femmes 2-5 ans en 2008 (princ)</t>
  </si>
  <si>
    <t>Nombre de femmes de 2 Ã  5 ans en 2008</t>
  </si>
  <si>
    <t>P08_F0610</t>
  </si>
  <si>
    <t>Femmes 6-10 ans en 2008 (princ)</t>
  </si>
  <si>
    <t>Nombre de femmes de 6 Ã  10 ans en 2008</t>
  </si>
  <si>
    <t>P08_F1114</t>
  </si>
  <si>
    <t>Femmes 11-14 ans en 2008 (princ)</t>
  </si>
  <si>
    <t>Nombre de femmes de 11 Ã  14 ans en 2008</t>
  </si>
  <si>
    <t>P08_F1517</t>
  </si>
  <si>
    <t>Femmes 15-17 ans en 2008 (princ)</t>
  </si>
  <si>
    <t>Nombre de femmes de 15 Ã  17 ans en 2008</t>
  </si>
  <si>
    <t>P08_F1824</t>
  </si>
  <si>
    <t>Femmes 18-24 ans en 2008 (princ)</t>
  </si>
  <si>
    <t>Nombre de femmes de 18 Ã  24 ans en 2008</t>
  </si>
  <si>
    <t>P08_F2529</t>
  </si>
  <si>
    <t>Femmes 25-29 ans en 2008 (princ)</t>
  </si>
  <si>
    <t>Nombre de femmes de 25 Ã  29 ans en 2008</t>
  </si>
  <si>
    <t>P08_F30P</t>
  </si>
  <si>
    <t>Femmes 30 ans ou plus en 2008 (princ)</t>
  </si>
  <si>
    <t>Nombre de femmes de 30 ans ou plus en 2008</t>
  </si>
  <si>
    <t>P08_FSCOL0205</t>
  </si>
  <si>
    <t>Femmes scolarisÃ©es 2-5 ans en 2008 (princ)</t>
  </si>
  <si>
    <t>Nombre de femmes scolarisÃ©es de 2 Ã  5 ans en 2008</t>
  </si>
  <si>
    <t>P08_FSCOL0610</t>
  </si>
  <si>
    <t>Femmes scolarisÃ©es 6-10 ans en 2008 (princ)</t>
  </si>
  <si>
    <t>Nombre de femmes scolarisÃ©es de 6 Ã  10 ans en 2008</t>
  </si>
  <si>
    <t>P08_FSCOL1114</t>
  </si>
  <si>
    <t>Femmes scolarisÃ©es 11-14 ans en 2008 (princ)</t>
  </si>
  <si>
    <t>Nombre de femmes scolarisÃ©es de 11 Ã  14 ans en 2008</t>
  </si>
  <si>
    <t>P08_FSCOL1517</t>
  </si>
  <si>
    <t>Femmes scolarisÃ©es 15-17 ans en 2008 (princ)</t>
  </si>
  <si>
    <t>Nombre de femmes scolarisÃ©es de 15 Ã  17 ans en 2008</t>
  </si>
  <si>
    <t>P08_FSCOL1824</t>
  </si>
  <si>
    <t>Femmes scolarisÃ©es 18-24 ans en 2008 (princ)</t>
  </si>
  <si>
    <t>Nombre de femmes scolarisÃ©es de 18 Ã  24 ans en 2008</t>
  </si>
  <si>
    <t>P08_FSCOL2529</t>
  </si>
  <si>
    <t>Femmes scolarisÃ©es 25-29 ans en 2008 (princ)</t>
  </si>
  <si>
    <t>Nombre de femmes scolarisÃ©es de 25 Ã  29 ans en 2008</t>
  </si>
  <si>
    <t>P08_FSCOL30P</t>
  </si>
  <si>
    <t>Femmes scolarisÃ©es 30 ans ou plus  en 2008 (princ)</t>
  </si>
  <si>
    <t>Nombre de femmes scolarisÃ©es de 30 ans ou plus en 2008</t>
  </si>
  <si>
    <t>P08_NSCOL15P</t>
  </si>
  <si>
    <t>Pop 15 ans ou plus non scolarisÃ©e en 2008 (princ)</t>
  </si>
  <si>
    <t>Nombre de personnes non scolarisÃ©es de 15 ans ou plus en 2008</t>
  </si>
  <si>
    <t>P08_NSCOL15P_DIPL0</t>
  </si>
  <si>
    <t>Pop 15 ans ou plus non scol. Sans diplÃ´me en 2008 (princ)</t>
  </si>
  <si>
    <t>Nombre de personnes non scolarisÃ©es de 15 ans ou plus titulaires d'aucun diplÃ´me en 2008</t>
  </si>
  <si>
    <t>P08_NSCOL15P_CEP</t>
  </si>
  <si>
    <t>Pop 15 ans ou plus non scol. CEP en 2008 (princ)</t>
  </si>
  <si>
    <t>Nombre de personnes non scolarisÃ©es de 15 ans ou plus titulaires du certificat d'Ã©tudes primaires en 2008</t>
  </si>
  <si>
    <t>P08_NSCOL15P_BEPC</t>
  </si>
  <si>
    <t>Pop 15 ans ou plus non scol. BEPC, brevet collÃ¨ges en 2008 (princ)</t>
  </si>
  <si>
    <t>Nombre de personnes non scolarisÃ©es de 15 ans ou plus titulaires du BEPC, brevet des collÃ¨ges en 2008</t>
  </si>
  <si>
    <t>P08_NSCOL15P_CAPBEP</t>
  </si>
  <si>
    <t>Pop 15 ans ou plus non scol. CAP-BEP en 2008 (princ)</t>
  </si>
  <si>
    <t>Nombre de personnes non scolarisÃ©es de 15 ans ou plus titulaires d'un CAP ou d'un BEP en 2008</t>
  </si>
  <si>
    <t>P08_NSCOL15P_BAC</t>
  </si>
  <si>
    <t>Pop 15 ans ou plus non scol. BAC-BP en 2008 (princ)</t>
  </si>
  <si>
    <t>Nombre de personnes non scolarisÃ©es de 15 ans ou plus titulaires d'un baccalaurÃ©at ou d'un brevet professionnel en 2008</t>
  </si>
  <si>
    <t>P08_NSCOL15P_BACP2</t>
  </si>
  <si>
    <t>Pop 15 ans ou plus non scol. Enseignement sup court en 2008 (princ)</t>
  </si>
  <si>
    <t>Nombre de personnes non scolarisÃ©es de 15 ans ou plus titulaires d'un diplÃ´me de l'enseignement supÃ©rieur court en 2008</t>
  </si>
  <si>
    <t>P08_NSCOL15P_SUP</t>
  </si>
  <si>
    <t>Pop 15 ans ou plus non scol. Enseignement sup long en 2008 (princ)</t>
  </si>
  <si>
    <t>Nombre de personnes non scolarisÃ©es de 15 ans ou plus titulaires d'un diplÃ´me de l'enseignement supÃ©rieur long en 2008</t>
  </si>
  <si>
    <t>P08_HNSCOL15P</t>
  </si>
  <si>
    <t>Hommes 15 ans ou plus non scolarisÃ©s en 2008 (princ)</t>
  </si>
  <si>
    <t>Nombre d'hommes non scolarisÃ©s de 15 ans ou plus en 2008</t>
  </si>
  <si>
    <t>P08_HNSCOL15P_DIPL0</t>
  </si>
  <si>
    <t>Hommes 15 ans ou plus non scol. Sans diplÃ´me en 2008 (princ)</t>
  </si>
  <si>
    <t>Nombre d'hommes non scolarisÃ©s de 15 ans ou plus titulaires d'aucun diplÃ´me en 2008</t>
  </si>
  <si>
    <t>P08_HNSCOL15P_CEP</t>
  </si>
  <si>
    <t>Hommes 15 ans ou plus non scol. CEP en 2008 (princ)</t>
  </si>
  <si>
    <t>Nombre d'hommes non scolarisÃ©s de 15 ans ou plus titulaires du certificat d'Ã©tudes primaires en 2008</t>
  </si>
  <si>
    <t>P08_HNSCOL15P_BEPC</t>
  </si>
  <si>
    <t>Hommes 15 ans ou plus non scol. BEPC, brevet collÃ¨ges en 2008 (princ)</t>
  </si>
  <si>
    <t>Nombre d'hommes non scolarisÃ©s de 15 ans ou plus titulaires du BEPC, brevet des collÃ¨ges en 2008</t>
  </si>
  <si>
    <t>P08_HNSCOL15P_CAPBEP</t>
  </si>
  <si>
    <t>Hommes 15 ans ou plus non scol. CAP-BEP en 2008 (princ)</t>
  </si>
  <si>
    <t>Nombre d'hommes non scolarisÃ©s de 15 ans ou plus titulaires d'un CAP ou d'un BEP en 2008</t>
  </si>
  <si>
    <t>P08_HNSCOL15P_BAC</t>
  </si>
  <si>
    <t>Hommes 15 ans ou plus non scol. BAC-BP en 2008 (princ)</t>
  </si>
  <si>
    <t>Nombre d'hommes non scolarisÃ©s de 15 ans ou plus titulaires d'un baccalaurÃ©at ou d'un brevet professionnel en 2008</t>
  </si>
  <si>
    <t>P08_HNSCOL15P_BACP2</t>
  </si>
  <si>
    <t>Hommes 15 ans ou plus non scol. Enseignement sup court en 2008 (princ)</t>
  </si>
  <si>
    <t>Nombre d'hommes non scolarisÃ©s de 15 ans ou plus titulaires d'un diplÃ´me de l'enseignement supÃ©rieur court en 2008</t>
  </si>
  <si>
    <t>P08_HNSCOL15P_SUP</t>
  </si>
  <si>
    <t>Hommes 15 ans ou plus non scol. Enseignement sup long en 2008 (princ)</t>
  </si>
  <si>
    <t>Nombre d'hommes non scolarisÃ©s de 15 ans ou plus titulaires d'un diplÃ´me de l'enseignement supÃ©rieur long en 2008</t>
  </si>
  <si>
    <t>P08_FNSCOL15P</t>
  </si>
  <si>
    <t>Femmes 15 ans ou plus non scolarisÃ©es en 2008 (princ)</t>
  </si>
  <si>
    <t>Nombre de femmes non scolarisÃ©es de 15 ans ou plus en 2008</t>
  </si>
  <si>
    <t>P08_FNSCOL15P_DIPL0</t>
  </si>
  <si>
    <t>Femmes 15 ans ou plus non scol. Sans diplÃ´me en 2008 (princ)</t>
  </si>
  <si>
    <t>Nombre de femmes non scolarisÃ©es de 15 ans ou plus titulaires d'aucun diplÃ´me en 2008</t>
  </si>
  <si>
    <t>P08_FNSCOL15P_CEP</t>
  </si>
  <si>
    <t>Femmes 15 ans ou plus non scol. CEP en 2008 (princ)</t>
  </si>
  <si>
    <t>Nombre de femmes non scolarisÃ©es de 15 ans ou plus titulaires du certificat d'Ã©tudes primaires en 2008</t>
  </si>
  <si>
    <t>P08_FNSCOL15P_BEPC</t>
  </si>
  <si>
    <t>Femmes 15 ans ou plus non scol. BEPC, brevet collÃ¨ges en 2008 (princ)</t>
  </si>
  <si>
    <t>Nombre de femmes non scolarisÃ©es de 15 ans ou plus titulaires du BEPC, brevet des collÃ¨ges en 2008</t>
  </si>
  <si>
    <t>P08_FNSCOL15P_CAPBEP</t>
  </si>
  <si>
    <t>Femmes 15 ans ou plus non scol. CAP-BEP en 2008 (princ)</t>
  </si>
  <si>
    <t>Nombre de femmes non scolarisÃ©es de 15 ans ou plus titulaires d'un CAP ou d'un BEP en 2008</t>
  </si>
  <si>
    <t>P08_FNSCOL15P_BAC</t>
  </si>
  <si>
    <t>Femmes 15 ans ou plus non scol. BAC-BP en 2008 (princ)</t>
  </si>
  <si>
    <t>Nombre de femmes non scolarisÃ©es de 15 ans ou plus titulaires d'un baccalaurÃ©at ou d'un brevet professionnel en 2008</t>
  </si>
  <si>
    <t>P08_FNSCOL15P_BACP2</t>
  </si>
  <si>
    <t>Femmes 15 ans ou plus non scol. Enseignement sup court en 2008 (princ)</t>
  </si>
  <si>
    <t>Nombre de femmes non scolarisÃ©es de 15 ans ou plus titulaires d'un diplÃ´me de l'enseignement supÃ©rieur court en 2008</t>
  </si>
  <si>
    <t>P08_FNSCOL15P_SUP</t>
  </si>
  <si>
    <t>Femmes 15 ans ou plus non scol. Enseignement sup long en 2008 (princ)</t>
  </si>
  <si>
    <t>Nombre de femmes non scolarisÃ©es de 15 ans ou plus titulaires d'un diplÃ´me de l'enseignement supÃ©rieur long en 2008</t>
  </si>
  <si>
    <t>P18_ACTOCC15P</t>
  </si>
  <si>
    <t>Actifs occupÃ©s 15 ans ou plus en 2018 (princ)</t>
  </si>
  <si>
    <t>Nombre de personnes actives occupÃ©es de 15 ans ou plus en 2018</t>
  </si>
  <si>
    <t>P18_SAL15P</t>
  </si>
  <si>
    <t>SalariÃ©s 15 ans ou plus en 2018 (princ)</t>
  </si>
  <si>
    <t>Nombre de personnes salariÃ©es de 15 ans ou plus en 2018</t>
  </si>
  <si>
    <t>P18_NSAL15P</t>
  </si>
  <si>
    <t>Non-salariÃ©s 15 ans ou plus en 2018 (princ)</t>
  </si>
  <si>
    <t>Nombre de personnes non-salariÃ©es de 15 ans ou plus en 2018</t>
  </si>
  <si>
    <t>P18_ACTOCC15P_TP</t>
  </si>
  <si>
    <t>Actifs occ 15 ans ou plus TP en 2018 (princ)</t>
  </si>
  <si>
    <t>Nombre de personnes actives occupÃ©es de 15 ans ou plus Ã  temps partiel en 2018</t>
  </si>
  <si>
    <t>P18_SAL15P_TP</t>
  </si>
  <si>
    <t>SalariÃ©s 15 ans ou plus TP en 2018 (princ)</t>
  </si>
  <si>
    <t>Nombre de personnes salariÃ©es de 15 ans ou plus Ã  temps partiel en 2018</t>
  </si>
  <si>
    <t>P18_HSAL15P_TP</t>
  </si>
  <si>
    <t>SalariÃ©s 15 ans ou plus TP Hommes en 2018 (princ)</t>
  </si>
  <si>
    <t>Nombre d'hommes salariÃ©s de 15 ans ou plus Ã  temps partiel en 2018</t>
  </si>
  <si>
    <t>P18_FSAL15P_TP</t>
  </si>
  <si>
    <t>SalariÃ©s 15 ans ou plus TP Femmes en 2018 (princ)</t>
  </si>
  <si>
    <t>Nombre de femmes salariÃ©es de 15 ans ou plus Ã  temps partiel en 2018</t>
  </si>
  <si>
    <t>P18_NSAL15P_TP</t>
  </si>
  <si>
    <t>Non-salariÃ©s 15 ans ou plus TP en 2018 (princ)</t>
  </si>
  <si>
    <t>Nombre de personnes non-salariÃ©es de 15 ans ou plus Ã  temps partiel en 2018</t>
  </si>
  <si>
    <t>P18_HACTOCC15P</t>
  </si>
  <si>
    <t>Actifs occupÃ©s 15 ans ou plus Hommes en 2018 (princ)</t>
  </si>
  <si>
    <t>Nombre d'hommes actifs occupÃ©s de 15 ans ou plus en 2018</t>
  </si>
  <si>
    <t>P18_HSAL15P</t>
  </si>
  <si>
    <t>SalariÃ©s 15 ans ou plus Hommes en 2018 (princ)</t>
  </si>
  <si>
    <t>Nombre d'hommes salariÃ©s de 15 ans ou plus en 2018</t>
  </si>
  <si>
    <t>P18_HSAL15P_CDI</t>
  </si>
  <si>
    <t>SalariÃ©s 15 ans ou plus Hommes Fonct publ, CDI en 2018 (princ)</t>
  </si>
  <si>
    <t>Nombre d'hommes salariÃ©s de 15 ans ou plus titulaires de la fonction publique ou d'un contrat Ã  durÃ©e indÃ©terminÃ©e en 2018</t>
  </si>
  <si>
    <t>P18_HSAL15P_CDD</t>
  </si>
  <si>
    <t>SalariÃ©s 15 ans ou plus Hommes CDD en 2018 (princ)</t>
  </si>
  <si>
    <t>Nombre d'hommes salariÃ©s de 15 ans ou plus ayant un contrat Ã  durÃ©e dÃ©terminÃ©e en 2018</t>
  </si>
  <si>
    <t>P18_HSAL15P_INTERIM</t>
  </si>
  <si>
    <t>SalariÃ©s 15 ans ou plus Hommes IntÃ©rim en 2018 (princ)</t>
  </si>
  <si>
    <t>Nombre d'hommes salariÃ©s de 15 ans ou plus intÃ©rimaires en 2018</t>
  </si>
  <si>
    <t>P18_HSAL15P_EMPAID</t>
  </si>
  <si>
    <t>SalariÃ©s 15 ans ou plus Hommes Emplois aidÃ©s en 2018 (princ)</t>
  </si>
  <si>
    <t>Nombre d'hommes salariÃ©s de 15 ans ou plus Emplois aidÃ©s en 2018</t>
  </si>
  <si>
    <t>P18_HSAL15P_APPR</t>
  </si>
  <si>
    <t>SalariÃ©s 15 ans ou plus Hommes Apprentissage - Stage en 2018 (princ)</t>
  </si>
  <si>
    <t>Nombre d'hommes salariÃ©s de 15 ans ou plus en apprentissage, en stage en 2018</t>
  </si>
  <si>
    <t>P18_HNSAL15P</t>
  </si>
  <si>
    <t>Non-salariÃ©s 15 ans ou plus Hommes en 2018 (princ)</t>
  </si>
  <si>
    <t>Nombre d'hommes non-salariÃ©s de 15 ans ou plus en 2018</t>
  </si>
  <si>
    <t>P18_HNSAL15P_INDEP</t>
  </si>
  <si>
    <t>Non-salariÃ©s 15 ans ou plus Hommes IndÃ©pendants en 2018 (princ)</t>
  </si>
  <si>
    <t>Nombre d'hommes non-salariÃ©s de 15 ans ou plus indÃ©pendants en 2018</t>
  </si>
  <si>
    <t>P18_HNSAL15P_EMPLOY</t>
  </si>
  <si>
    <t>Non-salariÃ©s 15 ans ou plus Hommes Employeurs en 2018 (princ)</t>
  </si>
  <si>
    <t>Nombre d'hommes non-salariÃ©s de 15 ans ou plus employeurs en 2018</t>
  </si>
  <si>
    <t>P18_HNSAL15P_AIDFAM</t>
  </si>
  <si>
    <t>Non-salariÃ©s 15 ans ou plus Hommes Aides familiaux en 2018 (princ)</t>
  </si>
  <si>
    <t>Nombre d'hommes non-salariÃ©s de 15 ans ou plus aides familiaux en 2018</t>
  </si>
  <si>
    <t>P18_FACTOCC15P</t>
  </si>
  <si>
    <t>Actifs occupÃ©s 15 ans ou plus Femmes en 2018 (princ)</t>
  </si>
  <si>
    <t>Nombre de femmes actives occupÃ©es de 15 ans ou plus en 2018</t>
  </si>
  <si>
    <t>P18_FSAL15P</t>
  </si>
  <si>
    <t>SalariÃ©s 15 ans ou plus Femmes en 2018 (princ)</t>
  </si>
  <si>
    <t>Nombre de femmes salariÃ©es de 15 ans ou plus en 2018</t>
  </si>
  <si>
    <t>P18_FSAL15P_CDI</t>
  </si>
  <si>
    <t>SalariÃ©s 15 ans ou plus Femmes Fonct publ, CDI en 2018 (princ)</t>
  </si>
  <si>
    <t>Nombre de femmes salariÃ©es de 15 ans ou plus titulaires de la fonction publique ou d'un contrat Ã  durÃ©e indÃ©terminÃ©e en 2018</t>
  </si>
  <si>
    <t>P18_FSAL15P_CDD</t>
  </si>
  <si>
    <t>SalariÃ©s 15 ans ou plus Femmes CDD en 2018 (princ)</t>
  </si>
  <si>
    <t>Nombre de femmes salariÃ©es de 15 ans ou plus ayant un  contrat Ã  durÃ©e dÃ©terminÃ©e en 2018</t>
  </si>
  <si>
    <t>P18_FSAL15P_INTERIM</t>
  </si>
  <si>
    <t>SalariÃ©s 15 ans ou plus Femmes IntÃ©rim en 2018 (princ)</t>
  </si>
  <si>
    <t>Nombre de femmes salariÃ©es de 15 ans ou plus intÃ©rimaires en 2018</t>
  </si>
  <si>
    <t>P18_FSAL15P_EMPAID</t>
  </si>
  <si>
    <t>SalariÃ©s 15 ans ou plus Femmes Emplois aidÃ©s en 2018 (princ)</t>
  </si>
  <si>
    <t>Nombre de femmes salariÃ©es de 15 ans ou plus Emplois aidÃ©s en 2018</t>
  </si>
  <si>
    <t>P18_FSAL15P_APPR</t>
  </si>
  <si>
    <t>SalariÃ©s 15 ans ou plus Femmes Apprentissage - Stage en 2018 (princ)</t>
  </si>
  <si>
    <t>Nombre de femmes salariÃ©es de 15 ans ou plus en apprentissage, en stage en 2018</t>
  </si>
  <si>
    <t>P18_FNSAL15P</t>
  </si>
  <si>
    <t>Non-salariÃ©s 15 ans ou plus Femmes en 2018 (princ)</t>
  </si>
  <si>
    <t>Nombre de femmes non-salariÃ©es de 15 ans ou plus en 2018</t>
  </si>
  <si>
    <t>P18_FNSAL15P_INDEP</t>
  </si>
  <si>
    <t>Non-salariÃ©s 15 ans ou plus Femmes IndÃ©pendantes en 2018 (princ)</t>
  </si>
  <si>
    <t>Nombre de femmes non-salariÃ©es de 15 ans ou plus indÃ©pendantes en 2018</t>
  </si>
  <si>
    <t>P18_FNSAL15P_EMPLOY</t>
  </si>
  <si>
    <t>Non-salariÃ©s 15 ans ou plus Femmes Employeurs en 2018 (princ)</t>
  </si>
  <si>
    <t>Nombre de femmes non-salariÃ©es de 15 ans ou plus employeurs en 2018</t>
  </si>
  <si>
    <t>P18_FNSAL15P_AIDFAM</t>
  </si>
  <si>
    <t>Non-salariÃ©s 15 ans ou plus Femmes Aides familiales en 2018 (princ)</t>
  </si>
  <si>
    <t>Nombre de femmes non-salariÃ©es de 15 ans ou plus aides familiales en 2018</t>
  </si>
  <si>
    <t>P18_HSAL1564</t>
  </si>
  <si>
    <t>SalariÃ©s 15-64 ans Hommes en 2018 (princ)</t>
  </si>
  <si>
    <t>Nombre d'hommes salariÃ©s de 15 Ã  64 ans en 2018</t>
  </si>
  <si>
    <t>P18_HSAL1524</t>
  </si>
  <si>
    <t>SalariÃ©s 15-24 ans Hommes en 2018 (princ)</t>
  </si>
  <si>
    <t>Nombre d'hommes salariÃ©s de 15 Ã  24 ans en 2018</t>
  </si>
  <si>
    <t>P18_HSAL2554</t>
  </si>
  <si>
    <t>SalariÃ©s 25-54 ans Hommes en 2018 (princ)</t>
  </si>
  <si>
    <t>Nombre d'hommes salariÃ©s de 25 Ã  54 ans en 2018</t>
  </si>
  <si>
    <t>P18_HSAL5564</t>
  </si>
  <si>
    <t>SalariÃ©s 55-64 ans Hommes en 2018 (princ)</t>
  </si>
  <si>
    <t>Nombre d'hommes salariÃ©s de 55 Ã  64 ans en 2018</t>
  </si>
  <si>
    <t>P18_HSAL1564_TP</t>
  </si>
  <si>
    <t>SalariÃ©s 15-64 ans Hommes TP en 2018 (princ)</t>
  </si>
  <si>
    <t>Nombre d'hommes salariÃ©s de 15 Ã  64 ans Ã  temps partiel en 2018</t>
  </si>
  <si>
    <t>P18_HSAL1524_TP</t>
  </si>
  <si>
    <t>SalariÃ©s 15-24 ans Hommes TP en 2018 (princ)</t>
  </si>
  <si>
    <t>Nombre d'hommes salariÃ©s de 15 Ã  24 ans Ã  temps partiel en 2018</t>
  </si>
  <si>
    <t>P18_HSAL2554_TP</t>
  </si>
  <si>
    <t>SalariÃ©s 25-54 ans Hommes TP en 2018 (princ)</t>
  </si>
  <si>
    <t>Nombre d'hommes salariÃ©s de 25 Ã  54 ans Ã  temps partiel en 2018</t>
  </si>
  <si>
    <t>P18_HSAL5564_TP</t>
  </si>
  <si>
    <t>SalariÃ©s 55-64 ans Hommes TP en 2018 (princ)</t>
  </si>
  <si>
    <t>Nombre d'hommes salariÃ©s de 55 Ã  64 ans Ã  temps partiel en 2018</t>
  </si>
  <si>
    <t>P18_FSAL1564</t>
  </si>
  <si>
    <t>SalariÃ©s 15-64 ans Femmes en 2018 (princ)</t>
  </si>
  <si>
    <t>Nombre de femmes salariÃ©es de 15 Ã  64 ans en 2018</t>
  </si>
  <si>
    <t>P18_FSAL1524</t>
  </si>
  <si>
    <t>SalariÃ©s 15-24 ans Femmes en 2018 (princ)</t>
  </si>
  <si>
    <t>Nombre de femmes salariÃ©es de 15 Ã  24 ans en 2018</t>
  </si>
  <si>
    <t>P18_FSAL2554</t>
  </si>
  <si>
    <t>SalariÃ©s 25-54 ans Femmes en 2018 (princ)</t>
  </si>
  <si>
    <t>Nombre de femmes salariÃ©es de 25 Ã  54 ans en 2018</t>
  </si>
  <si>
    <t>P18_FSAL5564</t>
  </si>
  <si>
    <t>SalariÃ©s 55-64 ans Femmes en 2018 (princ)</t>
  </si>
  <si>
    <t>Nombre de femmes salariÃ©es de 55 Ã  64 ans en 2018</t>
  </si>
  <si>
    <t>P18_FSAL1564_TP</t>
  </si>
  <si>
    <t>SalariÃ©s 15-64 ans Femmes TP en 2018 (princ)</t>
  </si>
  <si>
    <t>Nombre de femmes salariÃ©es de 15 Ã  64 ans Ã  temps partiel en 2018</t>
  </si>
  <si>
    <t>P18_FSAL1524_TP</t>
  </si>
  <si>
    <t>SalariÃ©s 15-24 ans Femmes TP en 2018 (princ)</t>
  </si>
  <si>
    <t>Nombre de femmes salariÃ©es de 15 Ã  24 ans Ã  temps partiel en 2018</t>
  </si>
  <si>
    <t>P18_FSAL2554_TP</t>
  </si>
  <si>
    <t>SalariÃ©s 25-54 ans Femmes TP en 2018 (princ)</t>
  </si>
  <si>
    <t>Nombre de femmes salariÃ©es de 25 Ã  54 ans Ã  temps partiel en 2018</t>
  </si>
  <si>
    <t>P18_FSAL5564_TP</t>
  </si>
  <si>
    <t>SalariÃ©s 55-64 ans Femmes TP en 2018 (princ)</t>
  </si>
  <si>
    <t>Nombre de femmes salariÃ©es de 55 Ã  64 ans Ã  temps partiel en 2018</t>
  </si>
  <si>
    <t>P18_ACTOCC15P_ILT1</t>
  </si>
  <si>
    <t>Actifs occ 15 ans ou plus travaillent commune rÃ©sidence en 2018 (princ)</t>
  </si>
  <si>
    <t>Nombre d'actifs occupÃ©s de 15 ans ou plus qui travaillent dans la commune de rÃ©sidence en 2018</t>
  </si>
  <si>
    <t>P18_ACTOCC15P_ILT2P</t>
  </si>
  <si>
    <t>Actifs occ 15 ans ou plus travaillent autre commune que commune rÃ©sidence en 2018 (princ)</t>
  </si>
  <si>
    <t>Nombre d'actifs occupÃ©s de 15 ans ou plus qui travaillent dans une autre commune que la commune de rÃ©sidence en 2018</t>
  </si>
  <si>
    <t>P18_ACTOCC15P_ILT2</t>
  </si>
  <si>
    <t>Actifs occ 15 ans ou plus travaillent autre commune mÃªme dÃ©pt rÃ©sidence en 2018 (princ)</t>
  </si>
  <si>
    <t>Nombre d'actifs occupÃ©s de 15 ans ou plus qui travaillent dans une autre commune situÃ©e dans le dÃ©partement de rÃ©sidence en 2018</t>
  </si>
  <si>
    <t>P18_ACTOCC15P_ILT3</t>
  </si>
  <si>
    <t>Actifs occ 15 ans ou plus travaillent autre dÃ©pt mÃªme rÃ©gion rÃ©sidence en 2018 (princ)</t>
  </si>
  <si>
    <t>Nombre d'actifs occupÃ©s de 15 ans ou plus qui travaillent dans une autre commune situÃ©e dans un autre dÃ©partement de la rÃ©gion de rÃ©sidence en 2018</t>
  </si>
  <si>
    <t>P18_ACTOCC15P_ILT4</t>
  </si>
  <si>
    <t>Actifs occ 15 ans ou plus travaillent autre rÃ©gion en mÃ©tropole en 2018 (princ)</t>
  </si>
  <si>
    <t>Nombre d'actifs occupÃ©s de 15 ans ou plus qui travaillent dans une autre commune situÃ©e dans une autre rÃ©gion en France mÃ©tropolitaine en 2018</t>
  </si>
  <si>
    <t>P18_ACTOCC15P_ILT5</t>
  </si>
  <si>
    <t>Actifs occ 15 ans ou plus travaillent autre rÃ©gion hors mÃ©tropole en 2018 (princ)</t>
  </si>
  <si>
    <t>Nombre d'actifs occupÃ©s de 15 ans ou plus qui travaillent dans une autre commune situÃ©e dans une autre rÃ©gion hors de France mÃ©tropolitaine (DÃ©partement d'outre-mer, CollectivitÃ© d'outre-mer ou Ã  l'Ã©tranger) en 2018</t>
  </si>
  <si>
    <t>P18_ACTOCC15P_PASTRANS</t>
  </si>
  <si>
    <t>Actifs occ 15 ans ou plus pas de transport pour travail en 2018 (princ)</t>
  </si>
  <si>
    <t>Nombre d'actifs occupÃ©s de 15 ans ou plus qui n'utilisent pas de moyen de transport pour aller travailler en 2018</t>
  </si>
  <si>
    <t>P18_ACTOCC15P_MARCHE</t>
  </si>
  <si>
    <t>Actifs occ 15 ans ou plus marche Ã  pied pour travail en 2018 (princ)</t>
  </si>
  <si>
    <t>Nombre d'actifs occupÃ©s de 15 ans ou plus qui vont travailler principalement Ã  pied en 2018</t>
  </si>
  <si>
    <t>P18_ACTOCC15P_VELO</t>
  </si>
  <si>
    <t>Actifs occ 15 ans ou plus vÃ©lo en 2018 (princ)</t>
  </si>
  <si>
    <t>Nombre d'actifs occupÃ©s de 15 ans ou plus qui utilisent principalement un vÃ©lo pour aller travailler en 2018</t>
  </si>
  <si>
    <t>P18_ACTOCC15P_2ROUESMOT</t>
  </si>
  <si>
    <t>Actifs occ 15 ans ou plus deux-roues motorisÃ© en 2018 (princ)</t>
  </si>
  <si>
    <t>Nombre d'actifs occupÃ©s de 15 ans ou plus qui utilisent principalement un deux-roues motorisÃ© pour aller travailler en 2018</t>
  </si>
  <si>
    <t>P18_ACTOCC15P_VOITURE</t>
  </si>
  <si>
    <t>Actifs occ 15 ans ou plus voiture en 2018 (princ)</t>
  </si>
  <si>
    <t>Nombre d'actifs occupÃ©s de 15 ans ou plus qui utilisent principalement la voiture pour aller travailler en 2018</t>
  </si>
  <si>
    <t>P18_ACTOCC15P_COMMUN</t>
  </si>
  <si>
    <t>Actifs occ 15 ans ou plus transport en commun en 2018 (princ)</t>
  </si>
  <si>
    <t>Nombre d'actifs occupÃ©s de 15 ans ou plus qui utilisent principalement les transports en commun pour aller travailler en 2018</t>
  </si>
  <si>
    <t>P13_ACTOCC15P</t>
  </si>
  <si>
    <t>Actifs occupÃ©s 15 ans ou plus en 2013 (princ)</t>
  </si>
  <si>
    <t>Nombre de personnes actives occupÃ©es de 15 ans ou plus en 2013</t>
  </si>
  <si>
    <t>P13_SAL15P</t>
  </si>
  <si>
    <t>SalariÃ©s 15 ans ou plus en 2013 (princ)</t>
  </si>
  <si>
    <t>Nombre de personnes salariÃ©es de 15 ans ou plus en 2013</t>
  </si>
  <si>
    <t>P13_NSAL15P</t>
  </si>
  <si>
    <t>Non-salariÃ©s 15 ans ou plus en 2013 (princ)</t>
  </si>
  <si>
    <t>Nombre de personnes non-salariÃ©es de 15 ans ou plus en 2013</t>
  </si>
  <si>
    <t>P13_ACTOCC15P_TP</t>
  </si>
  <si>
    <t>Actifs occ 15 ans ou plus TP en 2013 (princ)</t>
  </si>
  <si>
    <t>Nombre de personnes actives occupÃ©es de 15 ans ou plus Ã  temps partiel en 2013</t>
  </si>
  <si>
    <t>P13_SAL15P_TP</t>
  </si>
  <si>
    <t>SalariÃ©s 15 ans ou plus TP en 2013 (princ)</t>
  </si>
  <si>
    <t>Nombre de personnes salariÃ©es de 15 ans ou plus Ã  temps partiel en 2013</t>
  </si>
  <si>
    <t>P13_HSAL15P_TP</t>
  </si>
  <si>
    <t>SalariÃ©s 15 ans ou plus TP Hommes en 2013 (princ)</t>
  </si>
  <si>
    <t>Nombre d'hommes salariÃ©s de 15 ans ou plus Ã  temps partiel en 2013</t>
  </si>
  <si>
    <t>P13_FSAL15P_TP</t>
  </si>
  <si>
    <t>SalariÃ©s 15 ans ou plus TP Femmes en 2013 (princ)</t>
  </si>
  <si>
    <t>Nombre de femmes salariÃ©es de 15 ans ou plus Ã  temps partiel en 2013</t>
  </si>
  <si>
    <t>P13_NSAL15P_TP</t>
  </si>
  <si>
    <t>Non-salariÃ©s 15 ans ou plus TP en 2013 (princ)</t>
  </si>
  <si>
    <t>Nombre de personnes non-salariÃ©es de 15 ans ou plus Ã  temps partiel en 2013</t>
  </si>
  <si>
    <t>P13_HACTOCC15P</t>
  </si>
  <si>
    <t>Actifs occupÃ©s 15 ans ou plus Hommes en 2013 (princ)</t>
  </si>
  <si>
    <t>Nombre d'hommes actifs occupÃ©s de 15 ans ou plus en 2013</t>
  </si>
  <si>
    <t>P13_HSAL15P</t>
  </si>
  <si>
    <t>SalariÃ©s 15 ans ou plus Hommes en 2013 (princ)</t>
  </si>
  <si>
    <t>Nombre d'hommes salariÃ©s de 15 ans ou plus en 2013</t>
  </si>
  <si>
    <t>P13_HSAL15P_CDI</t>
  </si>
  <si>
    <t>SalariÃ©s 15 ans ou plus Hommes Fonct publ, CDI en 2013 (princ)</t>
  </si>
  <si>
    <t>Nombre d'hommes salariÃ©s de 15 ans ou plus titulaires de la fonction publique ou d'un contrat Ã  durÃ©e indÃ©terminÃ©e en 2013</t>
  </si>
  <si>
    <t>P13_HSAL15P_CDD</t>
  </si>
  <si>
    <t>SalariÃ©s 15 ans ou plus Hommes CDD en 2013 (princ)</t>
  </si>
  <si>
    <t>Nombre d'hommes salariÃ©s de 15 ans ou plus ayant un contrat Ã  durÃ©e dÃ©terminÃ©e en 2013</t>
  </si>
  <si>
    <t>P13_HSAL15P_INTERIM</t>
  </si>
  <si>
    <t>SalariÃ©s 15 ans ou plus Hommes IntÃ©rim en 2013 (princ)</t>
  </si>
  <si>
    <t>Nombre d'hommes salariÃ©s de 15 ans ou plus intÃ©rimaires en 2013</t>
  </si>
  <si>
    <t>P13_HSAL15P_EMPAID</t>
  </si>
  <si>
    <t>SalariÃ©s 15 ans ou plus Hommes Emplois aidÃ©s en 2013 (princ)</t>
  </si>
  <si>
    <t>Nombre d'hommes salariÃ©s de 15 ans ou plus Emplois aidÃ©s en 2013</t>
  </si>
  <si>
    <t>P13_HSAL15P_APPR</t>
  </si>
  <si>
    <t>SalariÃ©s 15 ans ou plus Hommes Apprentissage - Stage en 2013 (princ)</t>
  </si>
  <si>
    <t>Nombre d'hommes salariÃ©s de 15 ans ou plus en apprentissage ou stagiaire en 2013</t>
  </si>
  <si>
    <t>P13_HNSAL15P</t>
  </si>
  <si>
    <t>Non-salariÃ©s 15 ans ou plus Hommes en 2013 (princ)</t>
  </si>
  <si>
    <t>Nombre d'hommes non-salariÃ©s de 15 ans ou plus en 2013</t>
  </si>
  <si>
    <t>P13_HNSAL15P_INDEP</t>
  </si>
  <si>
    <t>Non-salariÃ©s 15 ans ou plus Hommes IndÃ©pendants en 2013 (princ)</t>
  </si>
  <si>
    <t>Nombre d'hommes non-salariÃ©s de 15 ans ou plus indÃ©pendants en 2013</t>
  </si>
  <si>
    <t>P13_HNSAL15P_EMPLOY</t>
  </si>
  <si>
    <t>Non-salariÃ©s 15 ans ou plus Hommes Employeurs en 2013 (princ)</t>
  </si>
  <si>
    <t>Nombre d'hommes non-salariÃ©s de 15 ans ou plus employeurs en 2013</t>
  </si>
  <si>
    <t>P13_HNSAL15P_AIDFAM</t>
  </si>
  <si>
    <t>Non-salariÃ©s 15 ans ou plus Hommes Aides familiaux en 2013 (princ)</t>
  </si>
  <si>
    <t>Nombre d'hommes non-salariÃ©s de 15 ans ou plus aides familiaux en 2013</t>
  </si>
  <si>
    <t>P13_FACTOCC15P</t>
  </si>
  <si>
    <t>Actifs occupÃ©s 15 ans ou plus Femmes en 2013 (princ)</t>
  </si>
  <si>
    <t>Nombre de femmes actives occupÃ©es de 15 ans ou plus en 2013</t>
  </si>
  <si>
    <t>P13_FSAL15P</t>
  </si>
  <si>
    <t>SalariÃ©s 15 ans ou plus Femmes en 2013 (princ)</t>
  </si>
  <si>
    <t>Nombre de femmes salariÃ©es de 15 ans ou plus en 2013</t>
  </si>
  <si>
    <t>P13_FSAL15P_CDI</t>
  </si>
  <si>
    <t>SalariÃ©s 15 ans ou plus Femmes Fonct publ, CDI en 2013 (princ)</t>
  </si>
  <si>
    <t>Nombre de femmes salariÃ©es de 15 ans ou plus titulaires de la fonction publique ou d'un contrat Ã  durÃ©e indÃ©terminÃ©e en 2013</t>
  </si>
  <si>
    <t>P13_FSAL15P_CDD</t>
  </si>
  <si>
    <t>SalariÃ©s 15 ans ou plus Femmes CDD en 2013 (princ)</t>
  </si>
  <si>
    <t>Nombre de femmes salariÃ©es de 15 ans ou plus ayant un  contrat Ã  durÃ©e dÃ©terminÃ©e en 2013</t>
  </si>
  <si>
    <t>P13_FSAL15P_INTERIM</t>
  </si>
  <si>
    <t>SalariÃ©s 15 ans ou plus Femmes IntÃ©rim en 2013 (princ)</t>
  </si>
  <si>
    <t>Nombre de femmes salariÃ©es de 15 ans ou plus intÃ©rimaires en 2013</t>
  </si>
  <si>
    <t>P13_FSAL15P_EMPAID</t>
  </si>
  <si>
    <t>SalariÃ©s 15 ans ou plus Femmes Emplois aidÃ©s en 2013 (princ)</t>
  </si>
  <si>
    <t>Nombre de femmes salariÃ©es de 15 ans ou plus Emplois aidÃ©s en 2013</t>
  </si>
  <si>
    <t>P13_FSAL15P_APPR</t>
  </si>
  <si>
    <t>SalariÃ©s 15 ans ou plus Femmes Apprentissage - Stage en 2013 (princ)</t>
  </si>
  <si>
    <t>Nombre de femmes salariÃ©es de 15 ans ou plus en apprentissage, en stage en 2013</t>
  </si>
  <si>
    <t>P13_FNSAL15P</t>
  </si>
  <si>
    <t>Non-salariÃ©s 15 ans ou plus Femmes en 2013 (princ)</t>
  </si>
  <si>
    <t>Nombre de femmes non-salariÃ©es de 15 ans ou plus en 2013</t>
  </si>
  <si>
    <t>P13_FNSAL15P_INDEP</t>
  </si>
  <si>
    <t>Non-salariÃ©s 15 ans ou plus Femmes IndÃ©pendantes en 2013 (princ)</t>
  </si>
  <si>
    <t>Nombre de femmes non-salariÃ©es de 15 ans ou plus indÃ©pendantes en 2013</t>
  </si>
  <si>
    <t>P13_FNSAL15P_EMPLOY</t>
  </si>
  <si>
    <t>Non-salariÃ©s 15 ans ou plus Femmes Employeurs en 2013 (princ)</t>
  </si>
  <si>
    <t>Nombre de femmes non-salariÃ©es de 15 ans ou plus employeurs en 2013</t>
  </si>
  <si>
    <t>P13_FNSAL15P_AIDFAM</t>
  </si>
  <si>
    <t>Non-salariÃ©s 15 ans ou plus Femmes Aides familiales en 2013 (princ)</t>
  </si>
  <si>
    <t>Nombre de femmes non-salariÃ©es de 15 ans ou plus aides familiales en 2013</t>
  </si>
  <si>
    <t>P13_HSAL1564</t>
  </si>
  <si>
    <t>SalariÃ©s 15-64 ans Hommes en 2013 (princ)</t>
  </si>
  <si>
    <t>Nombre d'hommes salariÃ©s de 15 Ã  64 ans en 2013</t>
  </si>
  <si>
    <t>P13_HSAL1524</t>
  </si>
  <si>
    <t>SalariÃ©s 15-24 ans Hommes en 2013 (princ)</t>
  </si>
  <si>
    <t>Nombre d'hommes salariÃ©s de 15 Ã  24 ans en 2013</t>
  </si>
  <si>
    <t>P13_HSAL2554</t>
  </si>
  <si>
    <t>SalariÃ©s 25-54 ans Hommes en 2013 (princ)</t>
  </si>
  <si>
    <t>Nombre d'hommes salariÃ©s de 25 Ã  54 ans en 2013</t>
  </si>
  <si>
    <t>P13_HSAL5564</t>
  </si>
  <si>
    <t>SalariÃ©s 55-64 ans Hommes en 2013 (princ)</t>
  </si>
  <si>
    <t>Nombre d'hommes salariÃ©s de 55 Ã  64 ans en 2013</t>
  </si>
  <si>
    <t>P13_HSAL1564_TP</t>
  </si>
  <si>
    <t>SalariÃ©s 15-64 ans Hommes TP en 2013 (princ)</t>
  </si>
  <si>
    <t>Nombre d'hommes salariÃ©s de 15 Ã  64 ans Ã  temps partiel en 2013</t>
  </si>
  <si>
    <t>P13_HSAL1524_TP</t>
  </si>
  <si>
    <t>SalariÃ©s 15-24 ans Hommes TP en 2013 (princ)</t>
  </si>
  <si>
    <t>Nombre d'hommes salariÃ©s de 15 Ã  24 ans Ã  temps partiel en 2013</t>
  </si>
  <si>
    <t>P13_HSAL2554_TP</t>
  </si>
  <si>
    <t>SalariÃ©s 25-54 ans Hommes TP en 2013 (princ)</t>
  </si>
  <si>
    <t>Nombre d'hommes salariÃ©s de 25 Ã  54 ans Ã  temps partiel en 2013</t>
  </si>
  <si>
    <t>P13_HSAL5564_TP</t>
  </si>
  <si>
    <t>SalariÃ©s 55-64 ans Hommes TP en 2013 (princ)</t>
  </si>
  <si>
    <t>Nombre d'hommes salariÃ©s de 55 Ã  64 ans Ã  temps partiel en 2013</t>
  </si>
  <si>
    <t>P13_FSAL1564</t>
  </si>
  <si>
    <t>SalariÃ©s 15-64 ans Femmes en 2013 (princ)</t>
  </si>
  <si>
    <t>Nombre de femmes salariÃ©es de 15 Ã  64 ans en 2013</t>
  </si>
  <si>
    <t>P13_FSAL1524</t>
  </si>
  <si>
    <t>SalariÃ©s 15-24 ans Femmes en 2013 (princ)</t>
  </si>
  <si>
    <t>Nombre de femmes salariÃ©es de 15 Ã  24 ans en 2013</t>
  </si>
  <si>
    <t>P13_FSAL2554</t>
  </si>
  <si>
    <t>SalariÃ©s 25-54 ans Femmes en 2013 (princ)</t>
  </si>
  <si>
    <t>Nombre de femmes salariÃ©es de 25 Ã  54 ans en 2013</t>
  </si>
  <si>
    <t>P13_FSAL5564</t>
  </si>
  <si>
    <t>SalariÃ©s 55-64 ans Femmes en 2013 (princ)</t>
  </si>
  <si>
    <t>Nombre de femmes salariÃ©es de 55 Ã  64 ans en 2013</t>
  </si>
  <si>
    <t>P13_FSAL1564_TP</t>
  </si>
  <si>
    <t>SalariÃ©s 15-64 ans Femmes TP en 2013 (princ)</t>
  </si>
  <si>
    <t>Nombre de femmes salariÃ©es de 15 Ã  64 ans Ã  temps partiel en 2013</t>
  </si>
  <si>
    <t>P13_FSAL1524_TP</t>
  </si>
  <si>
    <t>SalariÃ©s 15-24 ans Femmes TP en 2013 (princ)</t>
  </si>
  <si>
    <t>Nombre de femmes salariÃ©es de 15 Ã  24 ans Ã  temps partiel en 2013</t>
  </si>
  <si>
    <t>P13_FSAL2554_TP</t>
  </si>
  <si>
    <t>SalariÃ©s 25-54 ans Femmes TP en 2013 (princ)</t>
  </si>
  <si>
    <t>Nombre de femmes salariÃ©es de 25 Ã  54 ans Ã  temps partiel en 2013</t>
  </si>
  <si>
    <t>P13_FSAL5564_TP</t>
  </si>
  <si>
    <t>SalariÃ©s 55-64 ans Femmes TP en 2013 (princ)</t>
  </si>
  <si>
    <t>Nombre de femmes salariÃ©es de 55 Ã  64 ans Ã  temps partiel en 2013</t>
  </si>
  <si>
    <t>P13_ACTOCC15P_ILT1</t>
  </si>
  <si>
    <t>Actifs occ 15 ans ou plus travaillent commune rÃ©sidence en 2013 (princ)</t>
  </si>
  <si>
    <t>Nombre d'actifs occupÃ©s de 15 ans ou plus qui travaillent dans la commune de rÃ©sidence en 2013</t>
  </si>
  <si>
    <t>P13_ACTOCC15P_ILT2P</t>
  </si>
  <si>
    <t>Actifs occ 15 ans ou plus travaillent autre commune que commune rÃ©sidence en 2013 (princ)</t>
  </si>
  <si>
    <t>Nombre d'actifs occupÃ©s de 15 ans ou plus qui travaillent dans une autre commune que la commune de rÃ©sidence en 2013</t>
  </si>
  <si>
    <t>P13_ACTOCC15P_ILT2</t>
  </si>
  <si>
    <t>Actifs occ 15 ans ou plus travaillent autre commune mÃªme dÃ©pt rÃ©sidence en 2013 (princ)</t>
  </si>
  <si>
    <t>Nombre d'actifs occupÃ©s de 15 ans ou plus qui travaillent dans une autre commune situÃ©e dans le dÃ©partement de rÃ©sidence en 2013</t>
  </si>
  <si>
    <t>P13_ACTOCC15P_ILT3</t>
  </si>
  <si>
    <t>Actifs occ 15 ans ou plus travaillent autre dÃ©pt mÃªme rÃ©gion rÃ©sidence en 2013 (princ)</t>
  </si>
  <si>
    <t>Nombre d'actifs occupÃ©s de 15 ans ou plus qui travaillent dans une autre commune situÃ©e dans un autre dÃ©partement de la rÃ©gion de rÃ©sidence en 2013</t>
  </si>
  <si>
    <t>P13_ACTOCC15P_ILT4</t>
  </si>
  <si>
    <t>Actifs occ 15 ans ou plus travaillent autre rÃ©gion en mÃ©tropole en 2013 (princ)</t>
  </si>
  <si>
    <t>Nombre d'actifs occupÃ©s de 15 ans ou plus qui travaillent dans une autre commune situÃ©e dans une autre rÃ©gion en France mÃ©tropolitaine en 2013</t>
  </si>
  <si>
    <t>P13_ACTOCC15P_ILT5</t>
  </si>
  <si>
    <t>Actifs occ 15 ans ou plus travaillent autre rÃ©gion hors mÃ©tropole en 2013 (princ)</t>
  </si>
  <si>
    <t>Nombre d'actifs occupÃ©s de 15 ans ou plus qui travaillent dans une autre commune situÃ©e dans une autre rÃ©gion hors de France mÃ©tropolitaine (DÃ©partement d'outre-mer, CollectivitÃ© d'outre-mer ou Ã  l'Ã©tranger) en 2013</t>
  </si>
  <si>
    <t>P13_ACTOCC15P_PASTRANS</t>
  </si>
  <si>
    <t>Actifs occ 15 ans ou plus pas de transport pour travail en 2013 (princ)</t>
  </si>
  <si>
    <t>Nombre d'actifs occupÃ©s de 15 ans ou plus qui n'utilisent pas de moyen de transport pour aller travailler en 2013</t>
  </si>
  <si>
    <t>P13_ACTOCC15P_MARCHE</t>
  </si>
  <si>
    <t>Actifs occ 15 ans ou plus marche Ã  pied pour travail en 2013 (princ)</t>
  </si>
  <si>
    <t>Nombre d'actifs occupÃ©s de 15 ans ou plus qui vont travailler principalement Ã  pied en 2013</t>
  </si>
  <si>
    <t>P13_ACTOCC15P_2ROUES</t>
  </si>
  <si>
    <t>Actifs occ 15 ans ou plus deux roues en 2013 (princ)</t>
  </si>
  <si>
    <t>Nombre d'actifs occupÃ©s de 15 ans ou plus qui utilisent principalement un deux roues pour aller travailler en 2013</t>
  </si>
  <si>
    <t>P13_ACTOCC15P_VOITURE</t>
  </si>
  <si>
    <t>Actifs occ 15 ans ou plus voiture en 2013 (princ)</t>
  </si>
  <si>
    <t>Nombre d'actifs occupÃ©s de 15 ans ou plus qui utilisent principalement une voiture pour aller travailler en 2013</t>
  </si>
  <si>
    <t>P13_ACTOCC15P_COMMUN</t>
  </si>
  <si>
    <t>Actifs occ 15 ans ou plus transport en commun en 2013 (princ)</t>
  </si>
  <si>
    <t>Nombre d'actifs occupÃ©s de 15 ans ou plus qui utilisent principalement les transports en commun pour aller travailler en 2013</t>
  </si>
  <si>
    <t>P08_ACTOCC15P</t>
  </si>
  <si>
    <t>Actifs occupÃ©s 15 ans ou plus en 2008 (princ)</t>
  </si>
  <si>
    <t>Nombre de personnes actives occupÃ©es de 15 ans ou plus en 2008</t>
  </si>
  <si>
    <t>P08_SAL15P</t>
  </si>
  <si>
    <t>SalariÃ©s 15 ans ou plus en 2008 (princ)</t>
  </si>
  <si>
    <t>Nombre de personnes salariÃ©es de 15 ans ou plus en 2008</t>
  </si>
  <si>
    <t>P08_NSAL15P</t>
  </si>
  <si>
    <t>Non-salariÃ©s 15 ans ou plus en 2008 (princ)</t>
  </si>
  <si>
    <t>Nombre de personnes non-salariÃ©es de 15 ans ou plus en 2008</t>
  </si>
  <si>
    <t>P08_ACTOCC15P_TP</t>
  </si>
  <si>
    <t>Actifs occ 15 ans ou plus TP en 2008 (princ)</t>
  </si>
  <si>
    <t>Nombre de personnes actives occupÃ©es de 15 ans ou plus Ã  temps partiel en 2008</t>
  </si>
  <si>
    <t>P08_SAL15P_TP</t>
  </si>
  <si>
    <t>SalariÃ©s 15 ans ou plus TP en 2008 (princ)</t>
  </si>
  <si>
    <t>Nombre de personnes salariÃ©es de 15 ans ou plus Ã  temps partiel en 2008</t>
  </si>
  <si>
    <t>P08_HSAL15P_TP</t>
  </si>
  <si>
    <t>SalariÃ©s 15 ans ou plus TP Hommes en 2008 (princ)</t>
  </si>
  <si>
    <t>Nombre d'hommes salariÃ©s de 15 ans ou plus Ã  temps partiel en 2008</t>
  </si>
  <si>
    <t>P08_FSAL15P_TP</t>
  </si>
  <si>
    <t>SalariÃ©s 15 ans ou plus TP Femmes en 2008 (princ)</t>
  </si>
  <si>
    <t>Nombre de femmes salariÃ©es de 15 ans ou plus Ã  temps partiel en 2008</t>
  </si>
  <si>
    <t>P08_NSAL15P_TP</t>
  </si>
  <si>
    <t>Non-salariÃ©s 15 ans ou plus TP en 2008 (princ)</t>
  </si>
  <si>
    <t>Nombre de personnes non-salariÃ©es de 15 ans ou plus Ã  temps partiel en 2008</t>
  </si>
  <si>
    <t>P08_HACTOCC15P</t>
  </si>
  <si>
    <t>Actifs occupÃ©s 15 ans ou plus Hommes en 2008 (princ)</t>
  </si>
  <si>
    <t>Nombre d'hommes actifs occupÃ©s de 15 ans ou plus en 2008</t>
  </si>
  <si>
    <t>P08_HSAL15P</t>
  </si>
  <si>
    <t>SalariÃ©s 15 ans ou plus Hommes en 2008 (princ)</t>
  </si>
  <si>
    <t>Nombre d'hommes salariÃ©s de 15 ans ou plus en 2008</t>
  </si>
  <si>
    <t>P08_HSAL15P_CDI</t>
  </si>
  <si>
    <t>SalariÃ©s 15 ans ou plus Hommes Fonct publ, CDI en 2008 (princ)</t>
  </si>
  <si>
    <t>Nombre d'hommes salariÃ©s de 15 ans ou plus titulaires de la fonction publique ou d'un contrat Ã  durÃ©e indÃ©terminÃ©e en 2008</t>
  </si>
  <si>
    <t>P08_HSAL15P_CDD</t>
  </si>
  <si>
    <t>SalariÃ©s 15 ans ou plus Hommes CDD en 2008 (princ)</t>
  </si>
  <si>
    <t>Nombre d'hommes salariÃ©s de 15 ans ou plus ayant un  contrat Ã  durÃ©e dÃ©terminÃ©e en 2008</t>
  </si>
  <si>
    <t>P08_HSAL15P_INTERIM</t>
  </si>
  <si>
    <t>SalariÃ©s 15 ans ou plus Hommes IntÃ©rim en 2008 (princ)</t>
  </si>
  <si>
    <t>Nombre d'hommes salariÃ©s de 15 ans ou plus intÃ©rimaires en 2008</t>
  </si>
  <si>
    <t>P08_HSAL15P_EMPAID</t>
  </si>
  <si>
    <t>SalariÃ©s 15 ans ou plus Hommes Emplois aidÃ©s en 2008 (princ)</t>
  </si>
  <si>
    <t>Nombre d'hommes salariÃ©s de 15 ans ou plus Emplois aidÃ©s en 2008</t>
  </si>
  <si>
    <t>P08_HSAL15P_APPR</t>
  </si>
  <si>
    <t>SalariÃ©s 15 ans ou plus Hommes Apprentissage - Stage en 2008 (princ)</t>
  </si>
  <si>
    <t>Nombre d'hommes salariÃ©s de 15 ans ou plus en apprentissage ou stagiaire en 2008</t>
  </si>
  <si>
    <t>P08_HNSAL15P</t>
  </si>
  <si>
    <t>Non-salariÃ©s 15 ans ou plus Hommes en 2008 (princ)</t>
  </si>
  <si>
    <t>Nombre d'hommes non-salariÃ©s de 15 ans ou plus en 2008</t>
  </si>
  <si>
    <t>P08_HNSAL15P_INDEP</t>
  </si>
  <si>
    <t>Non-salariÃ©s 15 ans ou plus Hommes IndÃ©pendants en 2008 (princ)</t>
  </si>
  <si>
    <t>Nombre d'hommes non-salariÃ©s de 15 ans ou plus indÃ©pendants en 2008</t>
  </si>
  <si>
    <t>P08_HNSAL15P_EMPLOY</t>
  </si>
  <si>
    <t>Non-salariÃ©s 15 ans ou plus Hommes Employeurs en 2008 (princ)</t>
  </si>
  <si>
    <t>Nombre d'hommes non-salariÃ©s de 15 ans ou plus employeurs en 2008</t>
  </si>
  <si>
    <t>P08_HNSAL15P_AIDFAM</t>
  </si>
  <si>
    <t>Non-salariÃ©s 15 ans ou plus Hommes Aides familiaux en 2008 (princ)</t>
  </si>
  <si>
    <t>Nombre d'hommes non-salariÃ©s de 15 ans ou plus aides familiaux en 2008</t>
  </si>
  <si>
    <t>P08_FACTOCC15P</t>
  </si>
  <si>
    <t>Actifs occupÃ©s 15 ans ou plus Femmes en 2008 (princ)</t>
  </si>
  <si>
    <t>Nombre de femmes actives occupÃ©es de 15 ans ou plus en 2008</t>
  </si>
  <si>
    <t>P08_FSAL15P</t>
  </si>
  <si>
    <t>SalariÃ©s 15 ans ou plus Femmes en 2008 (princ)</t>
  </si>
  <si>
    <t>Nombre de femmes salariÃ©es de 15 ans ou plus en 2008</t>
  </si>
  <si>
    <t>P08_FSAL15P_CDI</t>
  </si>
  <si>
    <t>SalariÃ©s 15 ans ou plus Femmes Fonct publ, CDI en 2008 (princ)</t>
  </si>
  <si>
    <t>Nombre de femmes salariÃ©es de 15 ans ou plus titulaires de la fonction publique ou d'un contrat Ã  durÃ©e indÃ©terminÃ©e en 2008</t>
  </si>
  <si>
    <t>P08_FSAL15P_CDD</t>
  </si>
  <si>
    <t>SalariÃ©s 15 ans ou plus Femmes CDD en 2008 (princ)</t>
  </si>
  <si>
    <t>Nombre de femmes salariÃ©es de 15 ans ou plus ayant un  contrat Ã  durÃ©e dÃ©terminÃ©e en 2008</t>
  </si>
  <si>
    <t>P08_FSAL15P_INTERIM</t>
  </si>
  <si>
    <t>SalariÃ©s 15 ans ou plus Femmes IntÃ©rim en 2008 (princ)</t>
  </si>
  <si>
    <t>Nombre de femmes salariÃ©es de 15 ans ou plus intÃ©rimaires en 2008</t>
  </si>
  <si>
    <t>P08_FSAL15P_EMPAID</t>
  </si>
  <si>
    <t>SalariÃ©s 15 ans ou plus Femmes Emplois aidÃ©s en 2008 (princ)</t>
  </si>
  <si>
    <t>Nombre de femmes salariÃ©es de 15 ans ou plus Emplois aidÃ©s en 2008</t>
  </si>
  <si>
    <t>P08_FSAL15P_APPR</t>
  </si>
  <si>
    <t>SalariÃ©s 15 ans ou plus Femmes Apprentissage - Stage en 2008 (princ)</t>
  </si>
  <si>
    <t>Nombre de femmes salariÃ©es de 15 ans ou plus en apprentissage, stagiaire en 2008</t>
  </si>
  <si>
    <t>P08_FNSAL15P</t>
  </si>
  <si>
    <t>Non-salariÃ©s 15 ans ou plus Femmes en 2008 (princ)</t>
  </si>
  <si>
    <t>Nombre de femmes non-salariÃ©es de 15 ans ou plus en 2008</t>
  </si>
  <si>
    <t>P08_FNSAL15P_INDEP</t>
  </si>
  <si>
    <t>Non-salariÃ©s 15 ans ou plus Femmes IndÃ©pendantes en 2008 (princ)</t>
  </si>
  <si>
    <t>Nombre de femmes non-salariÃ©es de 15 ans ou plus indÃ©pendantes en 2008</t>
  </si>
  <si>
    <t>P08_FNSAL15P_EMPLOY</t>
  </si>
  <si>
    <t>Non-salariÃ©s 15 ans ou plus Femmes Employeurs en 2008 (princ)</t>
  </si>
  <si>
    <t>Nombre de femmes non-salariÃ©es de 15 ans ou plus employeurs en 2008</t>
  </si>
  <si>
    <t>P08_FNSAL15P_AIDFAM</t>
  </si>
  <si>
    <t>Non-salariÃ©s 15 ans ou plus Femmes Aides familiales en 2008 (princ)</t>
  </si>
  <si>
    <t>Nombre de femmes non-salariÃ©es de 15 ans ou plus aides familiales en 2008</t>
  </si>
  <si>
    <t>P08_HSAL1564</t>
  </si>
  <si>
    <t>SalariÃ©s 15-64 ans Hommes en 2008 (princ)</t>
  </si>
  <si>
    <t>Nombre d'hommes salariÃ©s de 15 Ã  64 ans en 2008</t>
  </si>
  <si>
    <t>P08_HSAL1524</t>
  </si>
  <si>
    <t>SalariÃ©s 15-24 ans Hommes en 2008 (princ)</t>
  </si>
  <si>
    <t>Nombre d'hommes salariÃ©s de 15 Ã  24 ans en 2008</t>
  </si>
  <si>
    <t>P08_HSAL2554</t>
  </si>
  <si>
    <t>SalariÃ©s 25-54 ans Hommes en 2008 (princ)</t>
  </si>
  <si>
    <t>Nombre d'hommes salariÃ©s de 25 Ã  54 ans en 2008</t>
  </si>
  <si>
    <t>P08_HSAL5564</t>
  </si>
  <si>
    <t>SalariÃ©s 55-64 ans Hommes en 2008 (princ)</t>
  </si>
  <si>
    <t>Nombre d'hommes salariÃ©s de 55 Ã  64 ans en 2008</t>
  </si>
  <si>
    <t>P08_HSAL1564_TP</t>
  </si>
  <si>
    <t>SalariÃ©s 15-64 ans Hommes TP en 2008 (princ)</t>
  </si>
  <si>
    <t>Nombre d'hommes salariÃ©s de 15 Ã  64 ans Ã  temps partiel en 2008</t>
  </si>
  <si>
    <t>P08_HSAL1524_TP</t>
  </si>
  <si>
    <t>SalariÃ©s 15-24 ans Hommes TP en 2008 (princ)</t>
  </si>
  <si>
    <t>Nombre d'hommes salariÃ©s de 15 Ã  24 ans Ã  temps partiel en 2008</t>
  </si>
  <si>
    <t>P08_HSAL2554_TP</t>
  </si>
  <si>
    <t>SalariÃ©s 25-54 ans Hommes TP en 2008 (princ)</t>
  </si>
  <si>
    <t>Nombre d'hommes salariÃ©s de 25 Ã  54 ans Ã  temps partiel en 2008</t>
  </si>
  <si>
    <t>P08_HSAL5564_TP</t>
  </si>
  <si>
    <t>SalariÃ©s 55-64 ans Hommes TP en 2008 (princ)</t>
  </si>
  <si>
    <t>Nombre d'hommes salariÃ©s de 55 Ã  64 ans Ã  temps partiel en 2008</t>
  </si>
  <si>
    <t>P08_FSAL1564</t>
  </si>
  <si>
    <t>SalariÃ©s 15-64 ans Femmes en 2008 (princ)</t>
  </si>
  <si>
    <t>Nombre de femmes salariÃ©es de 15 Ã  64 ans en 2008</t>
  </si>
  <si>
    <t>P08_FSAL1524</t>
  </si>
  <si>
    <t>SalariÃ©s 15-24 ans Femmes en 2008 (princ)</t>
  </si>
  <si>
    <t>Nombre de femmes salariÃ©es de 15 Ã  24 ans en 2008</t>
  </si>
  <si>
    <t>P08_FSAL2554</t>
  </si>
  <si>
    <t>SalariÃ©s 25-54 ans Femmes en 2008 (princ)</t>
  </si>
  <si>
    <t>Nombre de femmes salariÃ©es de 25 Ã  54 ans en 2008</t>
  </si>
  <si>
    <t>P08_FSAL5564</t>
  </si>
  <si>
    <t>SalariÃ©s 55-64 ans Femmes en 2008 (princ)</t>
  </si>
  <si>
    <t>Nombre de femmes salariÃ©es de 55 Ã  64 ans en 2008</t>
  </si>
  <si>
    <t>P08_FSAL1564_TP</t>
  </si>
  <si>
    <t>SalariÃ©s 15-64 ans Femmes TP en 2008 (princ)</t>
  </si>
  <si>
    <t>Nombre de femmes salariÃ©es de 15 Ã  64 ans Ã  temps partiel en 2008</t>
  </si>
  <si>
    <t>P08_FSAL1524_TP</t>
  </si>
  <si>
    <t>SalariÃ©s 15-24 ans Femmes TP en 2008 (princ)</t>
  </si>
  <si>
    <t>Nombre de femmes salariÃ©es de 15 Ã  24 ans Ã  temps partiel en 2008</t>
  </si>
  <si>
    <t>P08_FSAL2554_TP</t>
  </si>
  <si>
    <t>SalariÃ©s 25-54 ans Femmes TP en 2008 (princ)</t>
  </si>
  <si>
    <t>Nombre de femmes salariÃ©es de 25 Ã  54 ans Ã  temps partiel en 2008</t>
  </si>
  <si>
    <t>P08_FSAL5564_TP</t>
  </si>
  <si>
    <t>SalariÃ©s 55-64 ans Femmes TP en 2008 (princ)</t>
  </si>
  <si>
    <t>Nombre de femmes salariÃ©es de 55 Ã  64 ans Ã  temps partiel en 2008</t>
  </si>
  <si>
    <t>P08_ACTOCC15P_ILT1</t>
  </si>
  <si>
    <t>Actif occ 15 ans ou plus travaille commune rÃ©sidence en 2008 (princ)</t>
  </si>
  <si>
    <t>Nombre d'actifs occupÃ©s de 15 ans ou plus qui travaillent dans la commune de rÃ©sidence en 2008</t>
  </si>
  <si>
    <t>P08_ACTOCC15P_ILT2P</t>
  </si>
  <si>
    <t>Actif occ 15 ans ou plus travaille autre commune que commune rÃ©sidence en 2008 (princ)</t>
  </si>
  <si>
    <t>Nombre d'actifs occupÃ©s de 15 ans ou plus qui travaillent dans une autre commune que la commune de rÃ©sidence en 2008</t>
  </si>
  <si>
    <t>P08_ACTOCC15P_ILT2</t>
  </si>
  <si>
    <t>Actif occ 15 ans ou plus travaille autre commune mÃªme dÃ©pt rÃ©sidence en 2008 (princ)</t>
  </si>
  <si>
    <t>Nombre d'actifs occupÃ©s de 15 ans ou plus qui travaillent dans une autre commune situÃ©e dans le dÃ©partement de rÃ©sidence en 2008</t>
  </si>
  <si>
    <t>P08_ACTOCC15P_ILT3</t>
  </si>
  <si>
    <t>Actif occ 15 ans ou plus travaille autre dÃ©pt mÃªme rÃ©gion rÃ©sidence en 2008 (princ)</t>
  </si>
  <si>
    <t>Nombre d'actifs occupÃ©s de 15 ans ou plus qui travaillent dans une autre commune situÃ©e dans un autre dÃ©partement de la rÃ©gion de rÃ©sidence en 2008</t>
  </si>
  <si>
    <t>P08_ACTOCC15P_ILT4</t>
  </si>
  <si>
    <t>Actif occ 15 ans ou plus travaille autre rÃ©gion en mÃ©tropole en 2008 (princ)</t>
  </si>
  <si>
    <t>Nombre d'actifs occupÃ©s de 15 ans ou plus qui travaillent dans dans une autre commune situÃ©e dans une autre rÃ©gion en France mÃ©tropolitaine en 2008</t>
  </si>
  <si>
    <t>P08_ACTOCC15P_ILT5</t>
  </si>
  <si>
    <t>Actif occ 15 ans ou plus travaille autre rÃ©gion hors mÃ©tropole en 2008 (princ)</t>
  </si>
  <si>
    <t>Nombre d'actifs occupÃ©s de 15 ans ou plus qui travaillent dans dans une autre commune situÃ©e dans une autre rÃ©gion hors de France mÃ©tropolitaine (DÃ©partement d'outre-mer, CollectivitÃ© d'outre-mer ou Ã  l'Ã©tranger) en 2008</t>
  </si>
  <si>
    <t>P18_POP1564</t>
  </si>
  <si>
    <t>Pop 15-64 ans en 2018 (princ)</t>
  </si>
  <si>
    <t>Nombre de personnes de 15 Ã  64 ans en 2018</t>
  </si>
  <si>
    <t>P18_POP1524</t>
  </si>
  <si>
    <t>Pop 15-24 ans en 2018 (princ)</t>
  </si>
  <si>
    <t>P18_POP2554</t>
  </si>
  <si>
    <t>Pop 25-54 ans en 2018 (princ)</t>
  </si>
  <si>
    <t>P18_H1564</t>
  </si>
  <si>
    <t>Pop 15-64 ans Hommes en 2018 (princ)</t>
  </si>
  <si>
    <t>Nombre d'hommes de 15 Ã  64 ans en 2018</t>
  </si>
  <si>
    <t>P18_H1524</t>
  </si>
  <si>
    <t>Pop 15-24 ans Hommes en 2018 (princ)</t>
  </si>
  <si>
    <t>Nombre d'hommes de 15 Ã  24 ans en 2018</t>
  </si>
  <si>
    <t>P18_H2554</t>
  </si>
  <si>
    <t>Pop 25-54 ans Hommes en 2018 (princ)</t>
  </si>
  <si>
    <t>Nombre d'hommes de 25 Ã  54 ans en 2018</t>
  </si>
  <si>
    <t>P18_H5564</t>
  </si>
  <si>
    <t>Pop 55-64 ans Hommes en 2018 (princ)</t>
  </si>
  <si>
    <t>Nombre d'hommes de 55 Ã  64 ans en 2018</t>
  </si>
  <si>
    <t>P18_F1564</t>
  </si>
  <si>
    <t>Pop 15-64 ans Femmes en 2018 (princ)</t>
  </si>
  <si>
    <t>Nombre de femmes de 15 Ã  64 ans en 2018</t>
  </si>
  <si>
    <t>P18_F1524</t>
  </si>
  <si>
    <t>Pop 15-24 ans Femmes en 2018 (princ)</t>
  </si>
  <si>
    <t>Nombre de femmes de 15 Ã  24 ans en 2018</t>
  </si>
  <si>
    <t>P18_F2554</t>
  </si>
  <si>
    <t>Pop 25-54 ans Femmes en 2018 (princ)</t>
  </si>
  <si>
    <t>Nombre de femmes de 25 Ã  54 ans en 2018</t>
  </si>
  <si>
    <t>P18_F5564</t>
  </si>
  <si>
    <t>Pop 55-64 ans Femmes en 2018 (princ)</t>
  </si>
  <si>
    <t>Nombre de femmes de 55 Ã  64 ans en 2018</t>
  </si>
  <si>
    <t>P18_ACT1564</t>
  </si>
  <si>
    <t>Actifs 15-64 ans en 2018 (princ)</t>
  </si>
  <si>
    <t>Nombre de personnes actives de 15 Ã  64 ans en 2018</t>
  </si>
  <si>
    <t>P18_ACT1524</t>
  </si>
  <si>
    <t>Actifs 15-24 ans en 2018 (princ)</t>
  </si>
  <si>
    <t>Nombre de personnes actives de 15 Ã  24 ans en 2018</t>
  </si>
  <si>
    <t>P18_ACT2554</t>
  </si>
  <si>
    <t>Actifs 25-54 ans en 2018 (princ)</t>
  </si>
  <si>
    <t>Nombre de personnes actives de 25 Ã  54 ans en 2018</t>
  </si>
  <si>
    <t>P18_ACT5564</t>
  </si>
  <si>
    <t>Actifs 55-64 ans en 2018 (princ)</t>
  </si>
  <si>
    <t>Nombre de personnes actives de 55 Ã  64 ans en 2018</t>
  </si>
  <si>
    <t>P18_HACT1564</t>
  </si>
  <si>
    <t>Actifs 15-64 ans Hommes en 2018 (princ)</t>
  </si>
  <si>
    <t>Nombre d'hommes actifs de 15 Ã  64 ans en 2018</t>
  </si>
  <si>
    <t>P18_HACT1524</t>
  </si>
  <si>
    <t>Actifs 15-24 ans Hommes en 2018 (princ)</t>
  </si>
  <si>
    <t>Nombre d'hommes actifs de 15 Ã  24 ans en 2018</t>
  </si>
  <si>
    <t>P18_HACT2554</t>
  </si>
  <si>
    <t>Actifs 25-54 ans Hommes en 2018 (princ)</t>
  </si>
  <si>
    <t>Nombre d'hommes actifs de 25 Ã  54 ans en 2018</t>
  </si>
  <si>
    <t>P18_HACT5564</t>
  </si>
  <si>
    <t>Actifs 55-64 ans Hommes en 2018 (princ)</t>
  </si>
  <si>
    <t>Nombre d'hommes actifs de 55 Ã  64 ans en 2018</t>
  </si>
  <si>
    <t>P18_FACT1564</t>
  </si>
  <si>
    <t>Actifs 15-64 ans Femmes en 2018 (princ)</t>
  </si>
  <si>
    <t>Nombre de femmes actives de 15 Ã  64 ans en 2018</t>
  </si>
  <si>
    <t>P18_FACT1524</t>
  </si>
  <si>
    <t>Actifs 15-24 ans Femmes en 2018 (princ)</t>
  </si>
  <si>
    <t>Nombre de femmes actives de 15 Ã  24 ans en 2018</t>
  </si>
  <si>
    <t>P18_FACT2554</t>
  </si>
  <si>
    <t>Actifs 25-54 ans Femmes en 2018 (princ)</t>
  </si>
  <si>
    <t>Nombre de femmes actives de 25 Ã  54 ans en 2018</t>
  </si>
  <si>
    <t>P18_FACT5564</t>
  </si>
  <si>
    <t>Actifs 55-64 ans Femmes en 2018 (princ)</t>
  </si>
  <si>
    <t>Nombre de femmes actives de 55 Ã  64 ans en 2018</t>
  </si>
  <si>
    <t>P18_ACTOCC1564</t>
  </si>
  <si>
    <t>Actifs occupÃ©s 15-64 ans en 2018 (princ)</t>
  </si>
  <si>
    <t>Nombre de personnes actives occupÃ©es de 15 Ã  64 ans en 2018</t>
  </si>
  <si>
    <t>P18_ACTOCC1524</t>
  </si>
  <si>
    <t>Actifs occupÃ©s 15-24 ans en 2018 (princ)</t>
  </si>
  <si>
    <t>Nombre de personnes actives occupÃ©es de 15 Ã  24 ans en 2018</t>
  </si>
  <si>
    <t>P18_ACTOCC2554</t>
  </si>
  <si>
    <t>Actifs occupÃ©s 25-54 ans en 2018 (princ)</t>
  </si>
  <si>
    <t>Nombre de personnes actives occupÃ©es de 25 Ã  54 ans en 2018</t>
  </si>
  <si>
    <t>P18_ACTOCC5564</t>
  </si>
  <si>
    <t>Actifs occupÃ©s 55-64 ans en 2018 (princ)</t>
  </si>
  <si>
    <t>Nombre de personnes actives occupÃ©es de 55 Ã  64 ans en 2018</t>
  </si>
  <si>
    <t>P18_HACTOCC1564</t>
  </si>
  <si>
    <t>Actifs occupÃ©s 15-64 ans Hommes en 2018 (princ)</t>
  </si>
  <si>
    <t>Nombre d'hommes actifs occupÃ©s de 15 Ã  64 ans en 2018</t>
  </si>
  <si>
    <t>P18_HACTOCC1524</t>
  </si>
  <si>
    <t>Actifs occupÃ©s 15-24 ans Hommes en 2018 (princ)</t>
  </si>
  <si>
    <t>Nombre d'hommes actifs occupÃ©s de 15 Ã  24 ans en 2018</t>
  </si>
  <si>
    <t>P18_HACTOCC2554</t>
  </si>
  <si>
    <t>Actifs occupÃ©s 25-54 ans Hommes en 2018 (princ)</t>
  </si>
  <si>
    <t>Nombre d'hommes actifs occupÃ©s de 25 Ã  54 ans en 2018</t>
  </si>
  <si>
    <t>P18_HACTOCC5564</t>
  </si>
  <si>
    <t>Actifs occupÃ©s 55-64 ans Hommes en 2018 (princ)</t>
  </si>
  <si>
    <t>Nombre d'hommes actifs occupÃ©s de 55 Ã  64 ans en 2018</t>
  </si>
  <si>
    <t>P18_FACTOCC1564</t>
  </si>
  <si>
    <t>Actifs occupÃ©s 15-64 ans Femmes en 2018 (princ)</t>
  </si>
  <si>
    <t>Nombre de femmes actives occupÃ©es de 15 Ã  64 ans en 2018</t>
  </si>
  <si>
    <t>P18_FACTOCC1524</t>
  </si>
  <si>
    <t>Actifs occupÃ©s 15-24 ans Femmes en 2018 (princ)</t>
  </si>
  <si>
    <t>Nombre de femmes actives occupÃ©es de 15 Ã  24 ans en 2018</t>
  </si>
  <si>
    <t>P18_FACTOCC2554</t>
  </si>
  <si>
    <t>Actifs occupÃ©s 25-54 ans Femmes en 2018 (princ)</t>
  </si>
  <si>
    <t>Nombre de femmes actives occupÃ©es de 25 Ã  54 ans en 2018</t>
  </si>
  <si>
    <t>P18_FACTOCC5564</t>
  </si>
  <si>
    <t>Actifs occupÃ©s 55-64 ans Femmes en 2018 (princ)</t>
  </si>
  <si>
    <t>Nombre de femmes actives occupÃ©es de 55 Ã  64 ans en 2018</t>
  </si>
  <si>
    <t>P18_CHOM1564</t>
  </si>
  <si>
    <t>ChÃ´meurs 15-64 ans en 2018 (princ)</t>
  </si>
  <si>
    <t>Nombre de chÃ´meurs de 15 Ã  64 ans en 2018</t>
  </si>
  <si>
    <t>P18_HCHOM1564</t>
  </si>
  <si>
    <t>ChÃ´meurs 15-64 ans Hommes en 2018 (princ)</t>
  </si>
  <si>
    <t>Nombre de chÃ´meurs hommes de 15 Ã  64 ans en 2018</t>
  </si>
  <si>
    <t>P18_HCHOM1524</t>
  </si>
  <si>
    <t>ChÃ´meurs 15-24 ans Hommes en 2018 (princ)</t>
  </si>
  <si>
    <t>Nombre de chÃ´meurs hommes de 15 Ã  24 ans en 2018</t>
  </si>
  <si>
    <t>P18_HCHOM2554</t>
  </si>
  <si>
    <t>ChÃ´meurs 25-54 ans Hommes en 2018 (princ)</t>
  </si>
  <si>
    <t>Nombre de chÃ´meurs hommes de 25 Ã  54 ans en 2018</t>
  </si>
  <si>
    <t>P18_HCHOM5564</t>
  </si>
  <si>
    <t>ChÃ´meurs 55-64 ans Hommes en 2018 (princ)</t>
  </si>
  <si>
    <t>Nombre de chÃ´meurs hommes de 55 Ã  64 ans en 2018</t>
  </si>
  <si>
    <t>P18_FCHOM1564</t>
  </si>
  <si>
    <t>ChÃ´meurs 15-64 ans Femmes en 2018 (princ)</t>
  </si>
  <si>
    <t>Nombre de chÃ´meurs femmes de 15 Ã  64 ans en 2018</t>
  </si>
  <si>
    <t>P18_FCHOM1524</t>
  </si>
  <si>
    <t>ChÃ´meurs 15-24 ans Femmes en 2018 (princ)</t>
  </si>
  <si>
    <t>Nombre de chÃ´meurs femmes de 15 Ã  24 ans en 2018</t>
  </si>
  <si>
    <t>P18_FCHOM2554</t>
  </si>
  <si>
    <t>ChÃ´meurs 25-54 ans Femmes en 2018 (princ)</t>
  </si>
  <si>
    <t>Nombre de chÃ´meurs femmes de 25 Ã  54 ans en 2018</t>
  </si>
  <si>
    <t>P18_FCHOM5564</t>
  </si>
  <si>
    <t>ChÃ´meurs 55-64 ans Femmes en 2018 (princ)</t>
  </si>
  <si>
    <t>Nombre de chÃ´meurs femmes de 55 Ã  64 ans en 2018</t>
  </si>
  <si>
    <t>P18_INACT1564</t>
  </si>
  <si>
    <t>Inactifs 15-64 ans en 2018 (princ)</t>
  </si>
  <si>
    <t>Nombre de personnes inactives de 15 Ã  64 ans en 2018</t>
  </si>
  <si>
    <t>P18_ETUD1564</t>
  </si>
  <si>
    <t>ElÃ¨v. Etud. Stag. non rÃ©munÃ©rÃ©s 15-64 ans en 2018 (princ)</t>
  </si>
  <si>
    <t>Nombre d'Ã©lÃ¨ves, Ã©tudiants et stagiaires non rÃ©munÃ©rÃ©s de 15 Ã  64 ans en 2018</t>
  </si>
  <si>
    <t>P18_RETR1564</t>
  </si>
  <si>
    <t>RetraitÃ©s PrÃ©retraitÃ©s 15-64 ans en 2018 (princ)</t>
  </si>
  <si>
    <t>Nombre de retraitÃ©s ou prÃ©retraitÃ©s de 15 Ã  64 ans en 2018</t>
  </si>
  <si>
    <t>P18_AINACT1564</t>
  </si>
  <si>
    <t>Autres inactifs 15-64 ans en 2018 (princ)</t>
  </si>
  <si>
    <t>Nombre d'autres inactifs de 15 Ã  64 ans en 2018</t>
  </si>
  <si>
    <t>C18_ACT1564</t>
  </si>
  <si>
    <t>Actifs 15-64 ans en 2018 (compl)</t>
  </si>
  <si>
    <t>C18_ACT1564_CS1</t>
  </si>
  <si>
    <t>Actifs 15-64 ans Agriculteurs exploitants en 2018 (compl)</t>
  </si>
  <si>
    <t>Nombre d'agriculteurs exploitants actifs de 15 Ã  64 ans en 2018</t>
  </si>
  <si>
    <t>C18_ACT1564_CS2</t>
  </si>
  <si>
    <t>Actifs 15-64 ans Artisans, Comm., Chefs entr. en 2018 (compl)</t>
  </si>
  <si>
    <t>Nombre d'artisans, commerÃ§ants, chefs d'entreprise actifs de 15 Ã  64 ans en 2018</t>
  </si>
  <si>
    <t>C18_ACT1564_CS3</t>
  </si>
  <si>
    <t>Actifs 15-64 ans Cadres, Prof. intel. sup. en 2018 (compl)</t>
  </si>
  <si>
    <t>Nombre de cadres et professions intellectuelles supÃ©rieures actifs de 15 Ã  64 ans en 2018</t>
  </si>
  <si>
    <t>C18_ACT1564_CS4</t>
  </si>
  <si>
    <t>Actifs 15-64 ans Prof. intermÃ©diaires en 2018 (compl)</t>
  </si>
  <si>
    <t>Nombre de professions intermÃ©diaires actifs de 15 Ã  64 ans en 2018</t>
  </si>
  <si>
    <t>C18_ACT1564_CS5</t>
  </si>
  <si>
    <t>Actifs 15-64 ans EmployÃ©s en 2018 (compl)</t>
  </si>
  <si>
    <t>Nombre d'employÃ©s actifs de 15 Ã  64 ans en 2018</t>
  </si>
  <si>
    <t>C18_ACT1564_CS6</t>
  </si>
  <si>
    <t>Actifs 15-64 ans Ouvriers en 2018 (compl)</t>
  </si>
  <si>
    <t>Nombre d'ouvriers actifs de 15 Ã  64 ans en 2018</t>
  </si>
  <si>
    <t>C18_ACTOCC1564</t>
  </si>
  <si>
    <t>Actifs occupÃ©s 15-64 ans en 2018 (compl)</t>
  </si>
  <si>
    <t>C18_ACTOCC1564_CS1</t>
  </si>
  <si>
    <t>Actifs occ 15-64 ans Agriculteurs exploitants en 2018 (compl)</t>
  </si>
  <si>
    <t>Nombre d'agriculteurs exploitants actifs occupÃ©s de 15 Ã  64 ans en 2018</t>
  </si>
  <si>
    <t>C18_ACTOCC1564_CS2</t>
  </si>
  <si>
    <t>Actifs occ 15-64 ans Artisans, Comm., Chefs entr. en 2018 (compl)</t>
  </si>
  <si>
    <t>Nombre d'artisans, commerÃ§ants, chefs d'entreprise actifs occupÃ©s de 15 Ã  64 ans en 2018</t>
  </si>
  <si>
    <t>C18_ACTOCC1564_CS3</t>
  </si>
  <si>
    <t>Actifs occ 15-64 ans Cadres Prof. intel. sup. en 2018 (compl)</t>
  </si>
  <si>
    <t>Nombre de cadres, professions intellectuelles supÃ©rieures actifs occupÃ©s de 15 Ã  64 ans en 2018</t>
  </si>
  <si>
    <t>C18_ACTOCC1564_CS4</t>
  </si>
  <si>
    <t>Actifs occ 15-64 ans Prof. intermÃ©diaires en 2018 (compl)</t>
  </si>
  <si>
    <t>Nombre de personnes actives occupÃ©es de 15 Ã  64 ans exerÃ§ant une profession intermÃ©diaire en 2018</t>
  </si>
  <si>
    <t>C18_ACTOCC1564_CS5</t>
  </si>
  <si>
    <t>Actifs occupÃ©s 15-64 ans EmployÃ©s en 2018 (compl)</t>
  </si>
  <si>
    <t>Nombre d'employÃ©s actifs occupÃ©s de 15 Ã  64 ans en 2018</t>
  </si>
  <si>
    <t>C18_ACTOCC1564_CS6</t>
  </si>
  <si>
    <t>Actifs occupÃ©s 15-64 ans Ouvriers en 2018 (compl)</t>
  </si>
  <si>
    <t>Nombre d'ouvriers actifs occupÃ©s de 15 Ã  64 ans en 2018</t>
  </si>
  <si>
    <t>P18_EMPLT</t>
  </si>
  <si>
    <t>Emplois au LT en 2018 (princ)</t>
  </si>
  <si>
    <t>Nombre d'emplois au lieu de travail en 2018</t>
  </si>
  <si>
    <t>P18_ACTOCC</t>
  </si>
  <si>
    <t>Actifs occupÃ©s en 2018 (princ)</t>
  </si>
  <si>
    <t>Nombre de personnes actives occupÃ©es en 2018</t>
  </si>
  <si>
    <t>P18_ACT15P</t>
  </si>
  <si>
    <t>Actifs 15 ans ou plus en 2018 (princ)</t>
  </si>
  <si>
    <t>Nombre de personnes actives de 15 ans ou plus en 2018</t>
  </si>
  <si>
    <t>P18_EMPLT_SAL</t>
  </si>
  <si>
    <t>Emplois salariÃ©s au LT en 2018 (princ)</t>
  </si>
  <si>
    <t>Nombre d'emplois salariÃ©s au lieu de travail en 2018</t>
  </si>
  <si>
    <t>P18_EMPLT_FSAL</t>
  </si>
  <si>
    <t>Emplois salariÃ©s femmes au LT en 2018 (princ)</t>
  </si>
  <si>
    <t>Nombre d'emplois salariÃ©s femmes au lieu de travail en 2018</t>
  </si>
  <si>
    <t>P18_EMPLT_SALTP</t>
  </si>
  <si>
    <t>Emplois salariÃ©s TP au LT en 2018 (princ)</t>
  </si>
  <si>
    <t>Nombre d'emplois salariÃ©s Ã  temps partiel au lieu de travail en 2018</t>
  </si>
  <si>
    <t>P18_EMPLT_NSAL</t>
  </si>
  <si>
    <t>Emplois non-salariÃ©s au LT en 2018 (princ)</t>
  </si>
  <si>
    <t>Nombre d'emplois non-salariÃ©s au lieu de travail en 2018</t>
  </si>
  <si>
    <t>P18_EMPLT_FNSAL</t>
  </si>
  <si>
    <t>Emplois non-salariÃ©s femmes au LT en 2018 (princ)</t>
  </si>
  <si>
    <t>Nombre d'emplois non-salariÃ©s femmes au lieu de travail en 2018</t>
  </si>
  <si>
    <t>P18_EMPLT_NSALTP</t>
  </si>
  <si>
    <t>Emplois non-salariÃ©s TP au LT en 2018 (princ)</t>
  </si>
  <si>
    <t>Nombre d'emplois non-salariÃ©s Ã  temps partiel au lieu de travail en 2018</t>
  </si>
  <si>
    <t>C18_EMPLT</t>
  </si>
  <si>
    <t>Emplois au LT en 2018 (compl)</t>
  </si>
  <si>
    <t>C18_EMPLT_CS1</t>
  </si>
  <si>
    <t>Agriculteurs exploitants au LT en 2018 (compl)</t>
  </si>
  <si>
    <t>Nombre d'agriculteurs exploitants au lieu de travail en 2018</t>
  </si>
  <si>
    <t>C18_EMPLT_CS2</t>
  </si>
  <si>
    <t>Artisans, CommerÃ§ants, Chefs entreprise au LT en 2018 (compl)</t>
  </si>
  <si>
    <t>Nombre d'artisans, commerÃ§ants, chefs d'entreprise au lieu de travail en 2018</t>
  </si>
  <si>
    <t>C18_EMPLT_CS3</t>
  </si>
  <si>
    <t>Cadres Prof. intel. sup. au LT en 2018 (compl)</t>
  </si>
  <si>
    <t>Nombre de cadres et professions intellectuelles supÃ©rieures au lieu de travail en 2018</t>
  </si>
  <si>
    <t>C18_EMPLT_CS4</t>
  </si>
  <si>
    <t>Prof. intermÃ©diaires au LT en 2018 (compl)</t>
  </si>
  <si>
    <t>Nombre de professions intermÃ©diaires au lieu de travail en 2018</t>
  </si>
  <si>
    <t>C18_EMPLT_CS5</t>
  </si>
  <si>
    <t>EmployÃ©s au LT en 2018 (compl)</t>
  </si>
  <si>
    <t>Nombre d'employÃ©s au lieu de travail en 2018</t>
  </si>
  <si>
    <t>C18_EMPLT_CS6</t>
  </si>
  <si>
    <t>Ouvriers au LT en 2018 (compl)</t>
  </si>
  <si>
    <t>Nombre d'ouvriers au lieu de travail en 2018</t>
  </si>
  <si>
    <t>C18_EMPLT_AGRI</t>
  </si>
  <si>
    <t>Emplois au LT Agriculture en 2018 (compl)</t>
  </si>
  <si>
    <t>Nombre d'emplois au lieu de travail dans l'agriculture en 2018</t>
  </si>
  <si>
    <t>C18_EMPLT_INDUS</t>
  </si>
  <si>
    <t>Emplois au LT Industrie en 2018 (compl)</t>
  </si>
  <si>
    <t>Nombre d'emplois au lieu de travail dans l'industrie en 2018</t>
  </si>
  <si>
    <t>C18_EMPLT_CONST</t>
  </si>
  <si>
    <t>Emplois au LT Construction en 2018 (compl)</t>
  </si>
  <si>
    <t>Nombre d'emplois au lieu de travail dans la construction en 2018</t>
  </si>
  <si>
    <t>C18_EMPLT_CTS</t>
  </si>
  <si>
    <t>Emplois au LT Commerce, Transports, Services divers en 2018 (compl)</t>
  </si>
  <si>
    <t>Nombre d'emplois au lieu de travail dans le commerce, les transports et les services divers en 2018</t>
  </si>
  <si>
    <t>C18_EMPLT_APESAS</t>
  </si>
  <si>
    <t>Emplois au LT Adm publique, Enseignement, SantÃ©, Act sociale en 2018 (compl)</t>
  </si>
  <si>
    <t>Nombre d'emplois au lieu de travail dans l'administration publique, l'enseignement, la santÃ© humaine et l'action sociale en 2018</t>
  </si>
  <si>
    <t>C18_EMPLT_F</t>
  </si>
  <si>
    <t>Emplois femmes au LT en 2018 (compl)</t>
  </si>
  <si>
    <t>Nombre d'emplois au lieu de travail dÃ©tenus par les femmes en 2018</t>
  </si>
  <si>
    <t>C18_AGRILT_F</t>
  </si>
  <si>
    <t>Emplois femmes au LT Agriculture en 2018 (compl)</t>
  </si>
  <si>
    <t>Nombre d'emplois au lieu de travail dans l'agriculture dÃ©tenus par les femmes en 2018</t>
  </si>
  <si>
    <t>C18_INDUSLT_F</t>
  </si>
  <si>
    <t>Emplois femmes au LT Industrie en 2018 (compl)</t>
  </si>
  <si>
    <t>Nombre d'emplois au lieu de travail dans l'industrie dÃ©tenus par les femmes en 2018</t>
  </si>
  <si>
    <t>C18_CONSTLT_F</t>
  </si>
  <si>
    <t>Emplois femmes au LT Construction en 2018 (compl)</t>
  </si>
  <si>
    <t>Nombre d'emplois au lieu de travail dans la construction dÃ©tenus par les femmes en 2018</t>
  </si>
  <si>
    <t>C18_CTSLT_F</t>
  </si>
  <si>
    <t>Emplois femmes au LT Commerce, Transports, Services divers en 2018 (compl)</t>
  </si>
  <si>
    <t>Nombre d'emplois au lieu de travail dans le commerce, les transports et les services divers dÃ©tenus par les femmes en 2018</t>
  </si>
  <si>
    <t>C18_APESASLT_F</t>
  </si>
  <si>
    <t>Emplois femmes au LT Adm publique, Enseignement, SantÃ©, Act sociale en 2018 (compl)</t>
  </si>
  <si>
    <t>Nombre d'emplois au lieu de travail dans l'administration publique, l'enseignement, la santÃ© humaine et l'action sociale dÃ©tenus par les femmes en 2018</t>
  </si>
  <si>
    <t>C18_EMPLT_SAL</t>
  </si>
  <si>
    <t>Emplois salariÃ©s au LT en 2018 (compl)</t>
  </si>
  <si>
    <t>C18_AGRILT_SAL</t>
  </si>
  <si>
    <t>Emplois salariÃ©s au LT Agriculture en 2018 (compl)</t>
  </si>
  <si>
    <t>Nombre d'emplois salariÃ©s au lieu de travail dans l'agriculture en 2018</t>
  </si>
  <si>
    <t>C18_INDUSLT_SAL</t>
  </si>
  <si>
    <t>Emplois salariÃ©s au LT Industrie en 2018 (compl)</t>
  </si>
  <si>
    <t>Nombre d'emplois salariÃ©s au lieu de travail dans l'industrie en 2018</t>
  </si>
  <si>
    <t>C18_CONSTLT_SAL</t>
  </si>
  <si>
    <t>Emplois salariÃ©s au LT Construction en 2018 (compl)</t>
  </si>
  <si>
    <t>Nombre d'emplois salariÃ©s au lieu de travail dans la construction en 2018</t>
  </si>
  <si>
    <t>C18_CTSLT_SAL</t>
  </si>
  <si>
    <t>Emplois salariÃ©s au LT Commerce, Transports, Services divers en 2018 (compl)</t>
  </si>
  <si>
    <t>Nombre d'emplois salariÃ©s au lieu de travail dans le commerce, les transports et les services divers en 2018</t>
  </si>
  <si>
    <t>C18_APESASLT_SAL</t>
  </si>
  <si>
    <t>Emplois salariÃ©s au LT Adm publique, Enseignement, SantÃ©, Act sociale en 2018 (compl)</t>
  </si>
  <si>
    <t>Nombre d'emplois salariÃ©s au lieu de travail  dans l'administration publique, l'enseignement, la santÃ© humaine et l'action sociale en 2018</t>
  </si>
  <si>
    <t>C18_AGRILT_FSAL</t>
  </si>
  <si>
    <t>Emplois salariÃ©s femmes au LT Agriculture en 2018 (compl)</t>
  </si>
  <si>
    <t>Nombre d'emplois salariÃ©s au lieu de travail dans l'agriculture dÃ©tenus par les femmes en 2018</t>
  </si>
  <si>
    <t>C18_INDUSLT_FSAL</t>
  </si>
  <si>
    <t>Emplois salariÃ©s femmes au LT Industrie en 2018 (compl)</t>
  </si>
  <si>
    <t>Nombre d'emplois salariÃ©s au lieu de travail dans l'industrie dÃ©tenus par les femmes en 2018</t>
  </si>
  <si>
    <t>C18_CONSTLT_FSAL</t>
  </si>
  <si>
    <t>Emplois salariÃ©s femmes au LT Construction en 2018 (compl)</t>
  </si>
  <si>
    <t>Nombre d'emplois salariÃ©s au lieu de travail dans la construction dÃ©tenus par les femmes en 2018</t>
  </si>
  <si>
    <t>C18_CTSLT_FSAL</t>
  </si>
  <si>
    <t>Emplois salariÃ©s femmes au LT Commerce, Transports, Services divers en 2018 (compl)</t>
  </si>
  <si>
    <t>Nombre d'emplois salariÃ©s au lieu de travail dans le commerce, les transports et les services divers dÃ©tenus par les femmes en 2018</t>
  </si>
  <si>
    <t>C18_APESASLT_FSAL</t>
  </si>
  <si>
    <t>Emplois salariÃ©s femmes au LT Adm publique, Enseignement, SantÃ©, Act sociale en 2018 (compl)</t>
  </si>
  <si>
    <t>Nombre d'emplois salariÃ©s au lieu de travail dans l'administration publique, l'enseignement, la santÃ© humaine et l'action sociale dÃ©tenus par les femmes en 2018</t>
  </si>
  <si>
    <t>C18_AGRILT_NSAL</t>
  </si>
  <si>
    <t>Emplois non-salariÃ©s au LT Agriculture en 2018 (compl)</t>
  </si>
  <si>
    <t>Nombre d'emplois non-salariÃ©s au lieu de travail dans l'agriculture en 2018</t>
  </si>
  <si>
    <t>C18_INDUSLT_NSAL</t>
  </si>
  <si>
    <t>Emplois non-salariÃ©s au LT Industrie en 2018 (compl)</t>
  </si>
  <si>
    <t>Nombre d'emplois non-salariÃ©s au lieu de travail dans l'industrie en 2018</t>
  </si>
  <si>
    <t>C18_CONSTLT_NSAL</t>
  </si>
  <si>
    <t>Emplois non-salariÃ©s au LT Construction en 2018 (compl)</t>
  </si>
  <si>
    <t>Nombre d'emplois non-salariÃ©s au lieu de travail dans la construction en 2018</t>
  </si>
  <si>
    <t>C18_CTSLT_NSAL</t>
  </si>
  <si>
    <t>Emplois non-salariÃ©s au LT Commerce, Transports, Services divers en 2018 (compl)</t>
  </si>
  <si>
    <t>Nombre d'emplois non-salariÃ©s au lieu de travail dans le commerce, les transports et les services divers en 2018</t>
  </si>
  <si>
    <t>C18_APESASLT_NSAL</t>
  </si>
  <si>
    <t>Emplois non-salariÃ©s au LT Adm publique, Enseignement, SantÃ©, Act sociale en 2018 (compl)</t>
  </si>
  <si>
    <t>Nombre d'emplois non-salariÃ©s au lieu de travail dans l'administration publique, l'enseignement, la santÃ© humaine et l'action sociale en 2018</t>
  </si>
  <si>
    <t>C18_AGRILT_FNSAL</t>
  </si>
  <si>
    <t>Emplois non-sal femmes au LT Agriculture en 2018 (compl)</t>
  </si>
  <si>
    <t>Nombre d'emplois non-salariÃ©s au lieu de travail dans l'agriculture dÃ©tenus par les femmes en 2018</t>
  </si>
  <si>
    <t>C18_INDUSLT_FNSAL</t>
  </si>
  <si>
    <t>Emplois non-sal femmes au LT Industrie en 2018 (compl)</t>
  </si>
  <si>
    <t>Nombre d'emplois non-salariÃ©s au lieu de travail dans l'industrie dÃ©tenus par les femmes en 2018</t>
  </si>
  <si>
    <t>C18_CONSTLT_FNSAL</t>
  </si>
  <si>
    <t>Emplois non-sal femmes au LT Construction en 2018 (compl)</t>
  </si>
  <si>
    <t>Nombre d'emplois non-salariÃ©s au lieu de travail dans la construction dÃ©tenus par les femmes en 2018</t>
  </si>
  <si>
    <t>C18_CTSLT_FNSAL</t>
  </si>
  <si>
    <t>Emplois non-sal femmes au LT Commerce, Transports, Services divers en 2018 (compl)</t>
  </si>
  <si>
    <t>Nombre d'emplois non-salariÃ©s au lieu de travail dans le commerce, les transports et les services divers dÃ©tenus par les femmes en 2018</t>
  </si>
  <si>
    <t>C18_APESASLT_FNSAL</t>
  </si>
  <si>
    <t>Emplois non-sal femmes au LT Adm publique, Enseignement, SantÃ©, Act sociale en 2018 (compl)</t>
  </si>
  <si>
    <t>Nombre d'emplois non-salariÃ©s au lieu de travail dans l'administration publique, l'enseignement, la santÃ© humaine et l'action sociale dÃ©tenus par les femmes en 2018</t>
  </si>
  <si>
    <t>P13_POP1564</t>
  </si>
  <si>
    <t>Pop 15-64 ans en 2013 (princ)</t>
  </si>
  <si>
    <t>Nombre de personnes de 15 Ã  64 ans en 2013</t>
  </si>
  <si>
    <t>P13_POP1524</t>
  </si>
  <si>
    <t>Pop 15-24 ans en 2013 (princ)</t>
  </si>
  <si>
    <t>P13_POP2554</t>
  </si>
  <si>
    <t>Pop 25-54 ans en 2013 (princ)</t>
  </si>
  <si>
    <t>P13_H1564</t>
  </si>
  <si>
    <t>Pop 15-64 ans Hommes en 2013 (princ)</t>
  </si>
  <si>
    <t>Nombre d'hommes de 15 Ã  64 ans en 2013</t>
  </si>
  <si>
    <t>P13_H1524</t>
  </si>
  <si>
    <t>Pop 15-24 ans Hommes en 2013 (princ)</t>
  </si>
  <si>
    <t>Nombre d'hommes de 15 Ã  24 ans en 2013</t>
  </si>
  <si>
    <t>P13_H2554</t>
  </si>
  <si>
    <t>Pop 25-54 ans Hommes en 2013 (princ)</t>
  </si>
  <si>
    <t>Nombre d'hommes de 25 Ã  54 ans en 2013</t>
  </si>
  <si>
    <t>P13_H5564</t>
  </si>
  <si>
    <t>Pop 55-64 ans Hommes en 2013 (princ)</t>
  </si>
  <si>
    <t>Nombre d'hommes de 55 Ã  64 ans en 2013</t>
  </si>
  <si>
    <t>P13_F1564</t>
  </si>
  <si>
    <t>Pop 15-64 ans Femmes en 2013 (princ)</t>
  </si>
  <si>
    <t>Nombre de femmes de 15 Ã  64 ans en 2013</t>
  </si>
  <si>
    <t>P13_F1524</t>
  </si>
  <si>
    <t>Pop 15-24 ans Femmes en 2013 (princ)</t>
  </si>
  <si>
    <t>Nombre de femmes de 15 Ã  24 ans en 2013</t>
  </si>
  <si>
    <t>P13_F2554</t>
  </si>
  <si>
    <t>Pop 25-54 ans Femmes en 2013 (princ)</t>
  </si>
  <si>
    <t>Nombre de femmes de 25 Ã  54 ans en 2013</t>
  </si>
  <si>
    <t>P13_F5564</t>
  </si>
  <si>
    <t>Pop 55-64 ans Femmes en 2013 (princ)</t>
  </si>
  <si>
    <t>Nombre de femmes de 55 Ã  64 ans en 2013</t>
  </si>
  <si>
    <t>P13_ACT1564</t>
  </si>
  <si>
    <t>Actifs 15-64 ans en 2013 (princ)</t>
  </si>
  <si>
    <t>Nombre de personnes actives de 15 Ã  64 ans en 2013</t>
  </si>
  <si>
    <t>P13_ACT1524</t>
  </si>
  <si>
    <t>Actifs 15-24 ans en 2013 (princ)</t>
  </si>
  <si>
    <t>Nombre de personnes actives de 15 Ã  24 ans en 2013</t>
  </si>
  <si>
    <t>P13_ACT2554</t>
  </si>
  <si>
    <t>Actifs 25-54 ans en 2013 (princ)</t>
  </si>
  <si>
    <t>Nombre de personnes actives de 25 Ã  54 ans en 2013</t>
  </si>
  <si>
    <t>P13_ACT5564</t>
  </si>
  <si>
    <t>Actifs 55-64 ans en 2013 (princ)</t>
  </si>
  <si>
    <t>Nombre de personnes actives de 55 Ã  64 ans en 2013</t>
  </si>
  <si>
    <t>P13_HACT1564</t>
  </si>
  <si>
    <t>Actifs 15-64 ans Hommes en 2013 (princ)</t>
  </si>
  <si>
    <t>Nombre d'hommes actifs de 15 Ã  64 ans en 2013</t>
  </si>
  <si>
    <t>P13_HACT1524</t>
  </si>
  <si>
    <t>Actifs 15-24 ans Hommes en 2013 (princ)</t>
  </si>
  <si>
    <t>Nombre d'hommes actifs de 15 Ã  24 ans en 2013</t>
  </si>
  <si>
    <t>P13_HACT2554</t>
  </si>
  <si>
    <t>Actifs 25-54 ans Hommes en 2013 (princ)</t>
  </si>
  <si>
    <t>Nombre d'hommes actifs de 25 Ã  54 ans en 2013</t>
  </si>
  <si>
    <t>P13_HACT5564</t>
  </si>
  <si>
    <t>Actifs 55-64 ans Hommes en 2013 (princ)</t>
  </si>
  <si>
    <t>Nombre d'hommes actifs de 55 Ã  64 ans en 2013</t>
  </si>
  <si>
    <t>P13_FACT1564</t>
  </si>
  <si>
    <t>Actifs 15-64 ans Femmes en 2013 (princ)</t>
  </si>
  <si>
    <t>Nombre de femmes actives de 15 Ã  64 ans en 2013</t>
  </si>
  <si>
    <t>P13_FACT1524</t>
  </si>
  <si>
    <t>Actifs 15-24 ans Femmes en 2013 (princ)</t>
  </si>
  <si>
    <t>Nombre de femmes actives de 15 Ã  24 ans en 2013</t>
  </si>
  <si>
    <t>P13_FACT2554</t>
  </si>
  <si>
    <t>Actifs 25-54 ans Femmes en 2013 (princ)</t>
  </si>
  <si>
    <t>Nombre de femmes actives de 25 Ã  54 ans en 2013</t>
  </si>
  <si>
    <t>P13_FACT5564</t>
  </si>
  <si>
    <t>Actifs 55-64 ans Femmes en 2013 (princ)</t>
  </si>
  <si>
    <t>Nombre de femmes actives de 55 Ã  64 ans en 2013</t>
  </si>
  <si>
    <t>P13_ACTOCC1564</t>
  </si>
  <si>
    <t>Actifs occupÃ©s 15-64 ans en 2013 (princ)</t>
  </si>
  <si>
    <t>Nombre de personnes actives occupÃ©es de 15 Ã  64 ans en 2013</t>
  </si>
  <si>
    <t>P13_ACTOCC1524</t>
  </si>
  <si>
    <t>Actifs occupÃ©s 15-24 ans en 2013 (princ)</t>
  </si>
  <si>
    <t>Nombre de personnes actives occupÃ©es de 15 Ã  24 ans en 2013</t>
  </si>
  <si>
    <t>P13_ACTOCC2554</t>
  </si>
  <si>
    <t>Actifs occupÃ©s 25-54 ans en 2013 (princ)</t>
  </si>
  <si>
    <t>Nombre de personnes actives occupÃ©es de 25 Ã  54 ans en 2013</t>
  </si>
  <si>
    <t>P13_ACTOCC5564</t>
  </si>
  <si>
    <t>Actifs occupÃ©s 55-64 ans en 2013 (princ)</t>
  </si>
  <si>
    <t>Nombre de personnes actives occupÃ©es de 55 Ã  64 ans en 2013</t>
  </si>
  <si>
    <t>P13_HACTOCC1564</t>
  </si>
  <si>
    <t>Actifs occupÃ©s 15-64 ans Hommes en 2013 (princ)</t>
  </si>
  <si>
    <t>Nombre d'hommes actifs occupÃ©s de 15 Ã  64 ans en 2013</t>
  </si>
  <si>
    <t>P13_HACTOCC1524</t>
  </si>
  <si>
    <t>Actifs occupÃ©s 15-24 ans Hommes en 2013 (princ)</t>
  </si>
  <si>
    <t>Nombre d'hommes actifs occupÃ©s de 15 Ã  24 ans en 2013</t>
  </si>
  <si>
    <t>P13_HACTOCC2554</t>
  </si>
  <si>
    <t>Actifs occupÃ©s 25-54 ans Hommes en 2013 (princ)</t>
  </si>
  <si>
    <t>Nombre d'hommes actifs occupÃ©s de 25 Ã  54 ans en 2013</t>
  </si>
  <si>
    <t>P13_HACTOCC5564</t>
  </si>
  <si>
    <t>Actifs occupÃ©s 55-64 ans Hommes en 2013 (princ)</t>
  </si>
  <si>
    <t>Nombre d'hommes actifs occupÃ©s de 55 Ã  64 ans en 2013</t>
  </si>
  <si>
    <t>P13_FACTOCC1564</t>
  </si>
  <si>
    <t>Actifs occupÃ©s 15-64 ans Femmes en 2013 (princ)</t>
  </si>
  <si>
    <t>Nombre de femmes actives occupÃ©es de 15 Ã  64 ans en 2013</t>
  </si>
  <si>
    <t>P13_FACTOCC1524</t>
  </si>
  <si>
    <t>Actifs occupÃ©s 15-24 ans Femmes en 2013 (princ)</t>
  </si>
  <si>
    <t>Nombre de femmes actives occupÃ©es de 15 Ã  24 ans en 2013</t>
  </si>
  <si>
    <t>P13_FACTOCC2554</t>
  </si>
  <si>
    <t>Actifs occupÃ©s 25-54 ans Femmes en 2013 (princ)</t>
  </si>
  <si>
    <t>Nombre de femmes actives occupÃ©es de 25 Ã  54 ans en 2013</t>
  </si>
  <si>
    <t>P13_FACTOCC5564</t>
  </si>
  <si>
    <t>Actifs occupÃ©s 55-64 ans Femmes en 2013 (princ)</t>
  </si>
  <si>
    <t>Nombre de femmes actives occupÃ©es de 55 Ã  64 ans en 2013</t>
  </si>
  <si>
    <t>P13_CHOM1564</t>
  </si>
  <si>
    <t>ChÃ´meurs 15-64 ans en 2013 (princ)</t>
  </si>
  <si>
    <t>Nombre de chÃ´meurs de 15 Ã  64 ans en 2013</t>
  </si>
  <si>
    <t>P13_HCHOM1564</t>
  </si>
  <si>
    <t>ChÃ´meurs 15-64 ans Hommes en 2013 (princ)</t>
  </si>
  <si>
    <t>Nombre de chÃ´meurs hommes de 15 Ã  64 ans en 2013</t>
  </si>
  <si>
    <t>P13_HCHOM1524</t>
  </si>
  <si>
    <t>ChÃ´meurs 15-24 ans Hommes en 2013 (princ)</t>
  </si>
  <si>
    <t>Nombre de chÃ´meurs hommes de 15 Ã  24 ans en 2013</t>
  </si>
  <si>
    <t>P13_HCHOM2554</t>
  </si>
  <si>
    <t>ChÃ´meurs 25-54 ans Hommes en 2013 (princ)</t>
  </si>
  <si>
    <t>Nombre de chÃ´meurs hommes de 25 Ã  54 ans en 2013</t>
  </si>
  <si>
    <t>P13_HCHOM5564</t>
  </si>
  <si>
    <t>ChÃ´meurs 55-64 ans Hommes en 2013 (princ)</t>
  </si>
  <si>
    <t>Nombre de chÃ´meurs hommes de 55 Ã  64 ans en 2013</t>
  </si>
  <si>
    <t>P13_FCHOM1564</t>
  </si>
  <si>
    <t>ChÃ´meurs 15-64 ans Femmes en 2013 (princ)</t>
  </si>
  <si>
    <t>Nombre de chÃ´meurs femmes de 15 Ã  64 ans en 2013</t>
  </si>
  <si>
    <t>P13_FCHOM1524</t>
  </si>
  <si>
    <t>ChÃ´meurs 15-24 ans Femmes en 2013 (princ)</t>
  </si>
  <si>
    <t>Nombre de chÃ´meurs femmes de 15 Ã  24 ans en 2013</t>
  </si>
  <si>
    <t>P13_FCHOM2554</t>
  </si>
  <si>
    <t>ChÃ´meurs 25-54 ans Femmes en 2013 (princ)</t>
  </si>
  <si>
    <t>Nombre de chÃ´meurs femmes de 25 Ã  54 ans en 2013</t>
  </si>
  <si>
    <t>P13_FCHOM5564</t>
  </si>
  <si>
    <t>ChÃ´meurs 55-64 ans Femmes en 2013 (princ)</t>
  </si>
  <si>
    <t>Nombre de chÃ´meurs femmes de 55 Ã  64 ans en 2013</t>
  </si>
  <si>
    <t>P13_INACT1564</t>
  </si>
  <si>
    <t>Inactifs 15-64 ans en 2013 (princ)</t>
  </si>
  <si>
    <t>Nombre de personnes inactives de 15 Ã  64 ans en 2013</t>
  </si>
  <si>
    <t>P13_ETUD1564</t>
  </si>
  <si>
    <t>ElÃ¨v. Etud. Stag. non rÃ©munÃ©rÃ©s 15-64 ans en 2013 (princ)</t>
  </si>
  <si>
    <t>Nombre d'Ã©lÃ¨ves, Ã©tudiants et stagiaires non rÃ©munÃ©rÃ©s de 15 Ã  64 ans en 2013</t>
  </si>
  <si>
    <t>P13_RETR1564</t>
  </si>
  <si>
    <t>RetraitÃ©s PrÃ©retraitÃ©s 15-64 ans en 2013 (princ)</t>
  </si>
  <si>
    <t>Nombre de retraitÃ©s ou prÃ©retraitÃ©s de 15 Ã  64 ans en 2013</t>
  </si>
  <si>
    <t>P13_AINACT1564</t>
  </si>
  <si>
    <t>Autres inactifs 15-64 ans en 2013 (princ)</t>
  </si>
  <si>
    <t>Nombre d'autres inactifs de 15 Ã  64 ans en 2013</t>
  </si>
  <si>
    <t>C13_ACT1564</t>
  </si>
  <si>
    <t>Actifs 15-64 ans en 2013 (compl)</t>
  </si>
  <si>
    <t>C13_ACT1564_CS1</t>
  </si>
  <si>
    <t>Actifs 15-64 ans Agriculteurs exploitants en 2013 (compl)</t>
  </si>
  <si>
    <t>Nombre d'agriculteurs exploitants actifs de 15 Ã  64 ans en 2013</t>
  </si>
  <si>
    <t>C13_ACT1564_CS2</t>
  </si>
  <si>
    <t>Actifs 15-64 ans Artisans, Comm., Chefs entr. en 2013 (compl)</t>
  </si>
  <si>
    <t>Nombre d'artisans, commerÃ§ants, chefs d'entreprise actifs de 15 Ã  64 ans en 2013</t>
  </si>
  <si>
    <t>C13_ACT1564_CS3</t>
  </si>
  <si>
    <t>Actifs 15-64 ans Cadres, Prof. intel. sup. en 2013 (compl)</t>
  </si>
  <si>
    <t>Nombre de cadres et professions intellectuelles supÃ©rieures actifs de 15 Ã  64 ans en 2013</t>
  </si>
  <si>
    <t>C13_ACT1564_CS4</t>
  </si>
  <si>
    <t>Actifs 15-64 ans Prof. intermÃ©diaires en 2013 (compl)</t>
  </si>
  <si>
    <t>Nombre de professions intermÃ©diaires actifs de 15 Ã  64 ans en 2013</t>
  </si>
  <si>
    <t>C13_ACT1564_CS5</t>
  </si>
  <si>
    <t>Actifs 15-64 ans EmployÃ©s en 2013 (compl)</t>
  </si>
  <si>
    <t>Nombre d'employÃ©s actifs de 15 Ã  64 ans en 2013</t>
  </si>
  <si>
    <t>C13_ACT1564_CS6</t>
  </si>
  <si>
    <t>Actifs 15-64 ans Ouvriers en 2013 (compl)</t>
  </si>
  <si>
    <t>Nombre d'ouvriers actifs de 15 Ã  64 ans en 2013</t>
  </si>
  <si>
    <t>C13_ACTOCC1564</t>
  </si>
  <si>
    <t>Actifs occupÃ©s 15-64 ans en 2013 (compl)</t>
  </si>
  <si>
    <t>C13_ACTOCC1564_CS1</t>
  </si>
  <si>
    <t>Actifs occ 15-64 ans Agriculteurs exploitants en 2013 (compl)</t>
  </si>
  <si>
    <t>Nombre d'agriculteurs exploitants actifs occupÃ©s de 15 Ã  64 ans en 2013</t>
  </si>
  <si>
    <t>C13_ACTOCC1564_CS2</t>
  </si>
  <si>
    <t>Actifs occ 15-64 ans Artisans, Comm., Chefs entr. en 2013 (compl)</t>
  </si>
  <si>
    <t>Nombre d'artisans, commerÃ§ants, chefs d'entreprise actifs occupÃ©s de 15 Ã  64 ans en 2013</t>
  </si>
  <si>
    <t>C13_ACTOCC1564_CS3</t>
  </si>
  <si>
    <t>Actifs occ 15-64 ans Cadres Prof. intel. sup. en 2013 (compl)</t>
  </si>
  <si>
    <t>Nombre de cadres, professions intellectuelles supÃ©rieures actifs occupÃ©s de 15 Ã  64 ans en 2013</t>
  </si>
  <si>
    <t>C13_ACTOCC1564_CS4</t>
  </si>
  <si>
    <t>Actifs occ 15-64 ans Prof. intermÃ©diaires en 2013 (compl)</t>
  </si>
  <si>
    <t>Nombre de personnes actives occupÃ©es de 15 Ã  64 ans exerÃ§ant une profession intermÃ©diaire en 2013</t>
  </si>
  <si>
    <t>C13_ACTOCC1564_CS5</t>
  </si>
  <si>
    <t>Actifs occupÃ©s 15-64 ans EmployÃ©s en 2013 (compl)</t>
  </si>
  <si>
    <t>Nombre d'employÃ©s actifs occupÃ©s de 15 Ã  64 ans en 2013</t>
  </si>
  <si>
    <t>C13_ACTOCC1564_CS6</t>
  </si>
  <si>
    <t>Actifs occupÃ©s 15-64 ans Ouvriers en 2013 (compl)</t>
  </si>
  <si>
    <t>Nombre d'ouvriers actifs occupÃ©s de 15 Ã  64 ans en 2013</t>
  </si>
  <si>
    <t>P13_EMPLT</t>
  </si>
  <si>
    <t>Emplois au LT en 2013 (princ)</t>
  </si>
  <si>
    <t>Nombre d'emplois au lieu de travail en 2013</t>
  </si>
  <si>
    <t>P13_ACTOCC</t>
  </si>
  <si>
    <t>Actifs occupÃ©s en 2013 (princ)</t>
  </si>
  <si>
    <t>Nombre de personnes actives occupÃ©es en 2013</t>
  </si>
  <si>
    <t>P13_ACT15P</t>
  </si>
  <si>
    <t>Actifs 15 ans ou plus en 2013 (princ)</t>
  </si>
  <si>
    <t>Nombre de personnes actives de 15 ans ou plus en 2013</t>
  </si>
  <si>
    <t>P13_EMPLT_SAL</t>
  </si>
  <si>
    <t>Emplois salariÃ©s au LT en 2013 (princ)</t>
  </si>
  <si>
    <t>Nombre d'emplois salariÃ©s au lieu de travail en 2013</t>
  </si>
  <si>
    <t>P13_EMPLT_FSAL</t>
  </si>
  <si>
    <t>Emplois salariÃ©s femmes au LT en 2013 (princ)</t>
  </si>
  <si>
    <t>Nombre d'emplois salariÃ©s femmes au lieu de travail en 2013</t>
  </si>
  <si>
    <t>P13_EMPLT_SALTP</t>
  </si>
  <si>
    <t>Emplois salariÃ©s TP au LT en 2013 (princ)</t>
  </si>
  <si>
    <t>Nombre d'emplois salariÃ©s Ã  temps partiel au lieu de travail en 2013</t>
  </si>
  <si>
    <t>P13_EMPLT_NSAL</t>
  </si>
  <si>
    <t>Emplois non-salariÃ©s au LT en 2013 (princ)</t>
  </si>
  <si>
    <t>Nombre d'emplois non-salariÃ©s au lieu de travail en 2013</t>
  </si>
  <si>
    <t>P13_EMPLT_FNSAL</t>
  </si>
  <si>
    <t>Emplois non-salariÃ©s femmes au LT en 2013 (princ)</t>
  </si>
  <si>
    <t>Nombre d'emplois non-salariÃ©s femmes au lieu de travail en 2013</t>
  </si>
  <si>
    <t>P13_EMPLT_NSALTP</t>
  </si>
  <si>
    <t>Emplois non-salariÃ©s TP au LT en 2013 (princ)</t>
  </si>
  <si>
    <t>Nombre d'emplois non-salariÃ©s Ã  temps partiel au lieu de travail en 2013</t>
  </si>
  <si>
    <t>C13_EMPLT</t>
  </si>
  <si>
    <t>Emplois au LT en 2013 (compl)</t>
  </si>
  <si>
    <t>C13_EMPLT_CS1</t>
  </si>
  <si>
    <t>Agriculteurs exploitants au LT en 2013 (compl)</t>
  </si>
  <si>
    <t>Nombre d'agriculteurs exploitants au lieu de travail en 2013</t>
  </si>
  <si>
    <t>C13_EMPLT_CS2</t>
  </si>
  <si>
    <t>Artisans, CommerÃ§ants, Chefs entreprise au LT en 2013 (compl)</t>
  </si>
  <si>
    <t>Nombre d'artisans, commerÃ§ants, chefs d'entreprise au lieu de travail en 2013</t>
  </si>
  <si>
    <t>C13_EMPLT_CS3</t>
  </si>
  <si>
    <t>Cadres Prof. intel. sup. au LT en 2013 (compl)</t>
  </si>
  <si>
    <t>Nombre de cadres et professions intellectuelles supÃ©rieures au lieu de travail en 2013</t>
  </si>
  <si>
    <t>C13_EMPLT_CS4</t>
  </si>
  <si>
    <t>Prof. intermÃ©diaires au LT en 2013 (compl)</t>
  </si>
  <si>
    <t>Nombre de professions intermÃ©diaires au lieu de travail en 2013</t>
  </si>
  <si>
    <t>C13_EMPLT_CS5</t>
  </si>
  <si>
    <t>EmployÃ©s au LT en 2013 (compl)</t>
  </si>
  <si>
    <t>Nombre d'employÃ©s au lieu de travail en 2013</t>
  </si>
  <si>
    <t>C13_EMPLT_CS6</t>
  </si>
  <si>
    <t>Ouvriers au LT en 2013 (compl)</t>
  </si>
  <si>
    <t>Nombre d'ouvriers au lieu de travail en 2013</t>
  </si>
  <si>
    <t>C13_EMPLT_AGRI</t>
  </si>
  <si>
    <t>Emplois au LT Agriculture en 2013 (compl)</t>
  </si>
  <si>
    <t>Nombre d'emplois au lieu de travail dans l'agriculture en 2013</t>
  </si>
  <si>
    <t>C13_EMPLT_INDUS</t>
  </si>
  <si>
    <t>Emplois au LT Industrie en 2013 (compl)</t>
  </si>
  <si>
    <t>Nombre d'emplois au lieu de travail dans l'industrie en 2013</t>
  </si>
  <si>
    <t>C13_EMPLT_CONST</t>
  </si>
  <si>
    <t>Emplois au LT Construction en 2013 (compl)</t>
  </si>
  <si>
    <t>Nombre d'emplois au lieu de travail dans la construction en 2013</t>
  </si>
  <si>
    <t>C13_EMPLT_CTS</t>
  </si>
  <si>
    <t>Emplois au LT Commerce, Transports, Services divers en 2013 (compl)</t>
  </si>
  <si>
    <t>Nombre d'emplois au lieu de travail dans le commerce, les transports et les services divers en 2013</t>
  </si>
  <si>
    <t>C13_EMPLT_APESAS</t>
  </si>
  <si>
    <t>Emplois au LT Adm publique, Enseignement, SantÃ©, Act sociale en 2013 (compl)</t>
  </si>
  <si>
    <t>Nombre d'emplois au lieu de travail dans l'administration publique, l'enseignement, la santÃ© humaine et l'action sociale en 2013</t>
  </si>
  <si>
    <t>C13_EMPLT_F</t>
  </si>
  <si>
    <t>Emplois femmes au LT en 2013 (compl)</t>
  </si>
  <si>
    <t>Nombre d'emplois au lieu de travail dÃ©tenus par les femmes en 2013</t>
  </si>
  <si>
    <t>C13_AGRILT_F</t>
  </si>
  <si>
    <t>Emplois femmes au LT Agriculture en 2013 (compl)</t>
  </si>
  <si>
    <t>Nombre d'emplois au lieu de travail dans l'agriculture dÃ©tenus par les femmes en 2013</t>
  </si>
  <si>
    <t>C13_INDUSLT_F</t>
  </si>
  <si>
    <t>Emplois femmes au LT Industrie en 2013 (compl)</t>
  </si>
  <si>
    <t>Nombre d'emplois au lieu de travail dans l'industrie dÃ©tenus par les femmes en 2013</t>
  </si>
  <si>
    <t>C13_CONSTLT_F</t>
  </si>
  <si>
    <t>Emplois femmes au LT Construction en 2013 (compl)</t>
  </si>
  <si>
    <t>Nombre d'emplois au lieu de travail dans la construction dÃ©tenus par les femmes en 2013</t>
  </si>
  <si>
    <t>C13_CTSLT_F</t>
  </si>
  <si>
    <t>Emplois femmes au LT Commerce, Transports, Services divers en 2013 (compl)</t>
  </si>
  <si>
    <t>Nombre d'emplois au lieu de travail dans le commerce, les transports et les services divers dÃ©tenus par les femmes en 2013</t>
  </si>
  <si>
    <t>C13_APESASLT_F</t>
  </si>
  <si>
    <t>Emplois femmes au LT Adm publique, Enseignement, SantÃ©, Act sociale en 2013 (compl)</t>
  </si>
  <si>
    <t>Nombre d'emplois au lieu de travail dans l'administration publique, l'enseignement, la santÃ© humaine et l'action sociale dÃ©tenus par les femmes en 2013</t>
  </si>
  <si>
    <t>C13_EMPLT_SAL</t>
  </si>
  <si>
    <t>Emplois salariÃ©s au LT en 2013 (compl)</t>
  </si>
  <si>
    <t>C13_AGRILT_SAL</t>
  </si>
  <si>
    <t>Emplois salariÃ©s au LT Agriculture en 2013 (compl)</t>
  </si>
  <si>
    <t>Nombre d'emplois salariÃ©s au lieu de travail dans l'agriculture en 2013</t>
  </si>
  <si>
    <t>C13_INDUSLT_SAL</t>
  </si>
  <si>
    <t>Emplois salariÃ©s au LT Industrie en 2013 (compl)</t>
  </si>
  <si>
    <t>Nombre d'emplois salariÃ©s au lieu de travail dans l'industrie en 2013</t>
  </si>
  <si>
    <t>C13_CONSTLT_SAL</t>
  </si>
  <si>
    <t>Emplois salariÃ©s au LT Construction en 2013 (compl)</t>
  </si>
  <si>
    <t>Nombre d'emplois salariÃ©s au lieu de travail dans la construction en 2013</t>
  </si>
  <si>
    <t>C13_CTSLT_SAL</t>
  </si>
  <si>
    <t>Emplois salariÃ©s au LT Commerce, Transports, Services divers en 2013 (compl)</t>
  </si>
  <si>
    <t>Nombre d'emplois salariÃ©s au lieu de travail dans le commerce, les transports et les services divers en 2013</t>
  </si>
  <si>
    <t>C13_APESASLT_SAL</t>
  </si>
  <si>
    <t>Emplois salariÃ©s au LT Adm publique, Enseignement, SantÃ©, Act sociale en 2013 (compl)</t>
  </si>
  <si>
    <t>Nombre d'emplois salariÃ©s au lieu de travail  dans l'administration publique, l'enseignement, la santÃ© humaine et l'action sociale en 2013</t>
  </si>
  <si>
    <t>C13_AGRILT_FSAL</t>
  </si>
  <si>
    <t>Emplois salariÃ©s femmes au LT Agriculture en 2013 (compl)</t>
  </si>
  <si>
    <t>Nombre d'emplois salariÃ©s au lieu de travail dans l'agriculture dÃ©tenus par les femmes en 2013</t>
  </si>
  <si>
    <t>C13_INDUSLT_FSAL</t>
  </si>
  <si>
    <t>Emplois salariÃ©s femmes au LT Industrie en 2013 (compl)</t>
  </si>
  <si>
    <t>Nombre d'emplois salariÃ©s au lieu de travail dans l'industrie dÃ©tenus par les femmes en 2013</t>
  </si>
  <si>
    <t>C13_CONSTLT_FSAL</t>
  </si>
  <si>
    <t>Emplois salariÃ©s femmes au LT Construction en 2013 (compl)</t>
  </si>
  <si>
    <t>Nombre d'emplois salariÃ©s au lieu de travail dans la construction dÃ©tenus par les femmes en 2013</t>
  </si>
  <si>
    <t>C13_CTSLT_FSAL</t>
  </si>
  <si>
    <t>Emplois salariÃ©s femmes au LT Commerce, Transports, Services divers en 2013 (compl)</t>
  </si>
  <si>
    <t>Nombre d'emplois salariÃ©s au lieu de travail dans le commerce, les transports et les services divers dÃ©tenus par les femmes en 2013</t>
  </si>
  <si>
    <t>C13_APESASLT_FSAL</t>
  </si>
  <si>
    <t>Emplois salariÃ©s femmes au LT Adm publique, Enseignement, SantÃ©, Act sociale en 2013 (compl)</t>
  </si>
  <si>
    <t>Nombre d'emplois salariÃ©s au lieu de travail dans l'administration publique, l'enseignement, la santÃ© humaine et l'action sociale dÃ©tenus par les femmes en 2013</t>
  </si>
  <si>
    <t>C13_AGRILT_NSAL</t>
  </si>
  <si>
    <t>Emplois non-salariÃ©s au LT Agriculture en 2013 (compl)</t>
  </si>
  <si>
    <t>Nombre d'emplois non-salariÃ©s au lieu de travail dans l'agriculture en 2013</t>
  </si>
  <si>
    <t>C13_INDUSLT_NSAL</t>
  </si>
  <si>
    <t>Emplois non-salariÃ©s au LT Industrie en 2013 (compl)</t>
  </si>
  <si>
    <t>Nombre d'emplois non-salariÃ©s au lieu de travail dans l'industrie en 2013</t>
  </si>
  <si>
    <t>C13_CONSTLT_NSAL</t>
  </si>
  <si>
    <t>Emplois non-salariÃ©s au LT Construction en 2013 (compl)</t>
  </si>
  <si>
    <t>Nombre d'emplois non-salariÃ©s au lieu de travail dans la construction en 2013</t>
  </si>
  <si>
    <t>C13_CTSLT_NSAL</t>
  </si>
  <si>
    <t>Emplois non-salariÃ©s au LT Commerce, Transports, Services divers en 2013 (compl)</t>
  </si>
  <si>
    <t>Nombre d'emplois non-salariÃ©s au lieu de travail dans le commerce, les transports et les services divers en 2013</t>
  </si>
  <si>
    <t>C13_APESASLT_NSAL</t>
  </si>
  <si>
    <t>Emplois non-salariÃ©s au LT Adm publique, Enseignement, SantÃ©, Act sociale en 2013 (compl)</t>
  </si>
  <si>
    <t>Nombre d'emplois non-salariÃ©s au lieu de travail dans l'administration publique, l'enseignement, la santÃ© humaine et l'action sociale en 2013</t>
  </si>
  <si>
    <t>C13_AGRILT_FNSAL</t>
  </si>
  <si>
    <t>Emplois non-sal femmes au LT Agriculture en 2013 (compl)</t>
  </si>
  <si>
    <t>Nombre d'emplois non-salariÃ©s au lieu de travail dans l'agriculture dÃ©tenus par les femmes en 2013</t>
  </si>
  <si>
    <t>C13_INDUSLT_FNSAL</t>
  </si>
  <si>
    <t>Emplois non-sal femmes au LT Industrie en 2013 (compl)</t>
  </si>
  <si>
    <t>Nombre d'emplois non-salariÃ©s au lieu de travail dans l'industrie dÃ©tenus par les femmes en 2013</t>
  </si>
  <si>
    <t>C13_CONSTLT_FNSAL</t>
  </si>
  <si>
    <t>Emplois non-sal femmes au LT Construction en 2013 (compl)</t>
  </si>
  <si>
    <t>Nombre d'emplois non-salariÃ©s au lieu de travail dans la construction dÃ©tenus par les femmes en 2013</t>
  </si>
  <si>
    <t>C13_CTSLT_FNSAL</t>
  </si>
  <si>
    <t>Emplois non-sal femmes au LT Commerce, Transports, Services divers en 2013 (compl)</t>
  </si>
  <si>
    <t>Nombre d'emplois non-salariÃ©s au lieu de travail dans le commerce, les transports et les services divers dÃ©tenus par les femmes en 2013</t>
  </si>
  <si>
    <t>C13_APESASLT_FNSAL</t>
  </si>
  <si>
    <t>Emplois non-sal femmes au LT Adm publique, Enseignement, SantÃ©, Act sociale en 2013 (compl)</t>
  </si>
  <si>
    <t>Nombre d'emplois non-salariÃ©s au lieu de travail dans l'administration publique, l'enseignement, la santÃ© humaine et l'action sociale dÃ©tenus par les femmes en 2013</t>
  </si>
  <si>
    <t>P08_POP1564</t>
  </si>
  <si>
    <t>Pop 15-64 ans en 2008 (princ)</t>
  </si>
  <si>
    <t>Nombre de personnes de 15 Ã  64 ans en 2008</t>
  </si>
  <si>
    <t>P08_H1564</t>
  </si>
  <si>
    <t>Pop 15-64 ans Hommes en 2008 (princ)</t>
  </si>
  <si>
    <t>Nombre d'hommes de 15 Ã  64 ans en 2008</t>
  </si>
  <si>
    <t>P08_H1524</t>
  </si>
  <si>
    <t>Pop 15-24 ans Hommes en 2008 (princ)</t>
  </si>
  <si>
    <t>Nombre d'hommes de 15 Ã  24 ans en 2008</t>
  </si>
  <si>
    <t>P08_H2554</t>
  </si>
  <si>
    <t>Pop 25-54 ans Hommes en 2008 (princ)</t>
  </si>
  <si>
    <t>Nombre d'hommes de 25 Ã  54 ans en 2008</t>
  </si>
  <si>
    <t>P08_H5564</t>
  </si>
  <si>
    <t>Pop 55-64 ans Hommes en 2008 (princ)</t>
  </si>
  <si>
    <t>Nombre d'hommes de 55 Ã  64 ans en 2008</t>
  </si>
  <si>
    <t>P08_F1564</t>
  </si>
  <si>
    <t>Pop 15-64 ans Femmes en 2008 (princ)</t>
  </si>
  <si>
    <t>Nombre de femmes de 15 Ã  64 ans en 2008</t>
  </si>
  <si>
    <t>P08_F1524</t>
  </si>
  <si>
    <t>Pop 15-24 ans Femmes en 2008 (princ)</t>
  </si>
  <si>
    <t>Nombre de femmes de 15 Ã  24 ans en 2008</t>
  </si>
  <si>
    <t>P08_F2554</t>
  </si>
  <si>
    <t>Pop 25-54 ans Femmes en 2008 (princ)</t>
  </si>
  <si>
    <t>Nombre de femmes de 25 Ã  54 ans en 2008</t>
  </si>
  <si>
    <t>P08_F5564</t>
  </si>
  <si>
    <t>Pop 55-64 ans Femmes en 2008 (princ)</t>
  </si>
  <si>
    <t>Nombre de femmes de 55 Ã  64 ans en 2008</t>
  </si>
  <si>
    <t>P08_ACT1564</t>
  </si>
  <si>
    <t>Actifs 15-64 ans en 2008 (princ)</t>
  </si>
  <si>
    <t>Nombre de personnes actives de 15 Ã  64 ans en 2008</t>
  </si>
  <si>
    <t>P08_ACT1524</t>
  </si>
  <si>
    <t>Actifs 15-24 ans en 2008 (princ)</t>
  </si>
  <si>
    <t>Nombre de personnes actives de 15 Ã  24 ans en 2008</t>
  </si>
  <si>
    <t>P08_ACT2554</t>
  </si>
  <si>
    <t>Actifs 25-54 ans en 2008 (princ)</t>
  </si>
  <si>
    <t>Nombre de personnes actives de 25 Ã  54 ans en 2008</t>
  </si>
  <si>
    <t>P08_ACT5564</t>
  </si>
  <si>
    <t>Actifs 55-64 ans en 2008 (princ)</t>
  </si>
  <si>
    <t>Nombre de personnes actives de 55 Ã  64 ans en 2008</t>
  </si>
  <si>
    <t>P08_HACT1564</t>
  </si>
  <si>
    <t>Actifs 15-64 ans Hommes en 2008 (princ)</t>
  </si>
  <si>
    <t>Nombre d'hommes actifs de 15 Ã  64 ans en 2008</t>
  </si>
  <si>
    <t>P08_HACT1524</t>
  </si>
  <si>
    <t>Actifs 15-24 ans Hommes en 2008 (princ)</t>
  </si>
  <si>
    <t>Nombre d'hommes actifs de 15 Ã  24 ans en 2008</t>
  </si>
  <si>
    <t>P08_HACT2554</t>
  </si>
  <si>
    <t>Actifs 25-54 ans Hommes en 2008 (princ)</t>
  </si>
  <si>
    <t>Nombre d'hommes actifs de 25 Ã  54 ans en 2008</t>
  </si>
  <si>
    <t>P08_HACT5564</t>
  </si>
  <si>
    <t>Actifs 55-64 ans Hommes en 2008 (princ)</t>
  </si>
  <si>
    <t>Nombre d'hommes actifs de 55 Ã  64 ans en 2008</t>
  </si>
  <si>
    <t>P08_FACT1564</t>
  </si>
  <si>
    <t>Actifs 15-64 ans Femmes en 2008 (princ)</t>
  </si>
  <si>
    <t>Nombre de femmes actives de 15 Ã  64 ans en 2008</t>
  </si>
  <si>
    <t>P08_FACT1524</t>
  </si>
  <si>
    <t>Actifs 15-24 ans Femmes en 2008 (princ)</t>
  </si>
  <si>
    <t>Nombre de femmes actives de 15 Ã  24 ans en 2008</t>
  </si>
  <si>
    <t>P08_FACT2554</t>
  </si>
  <si>
    <t>Actifs 25-54 ans Femmes en 2008 (princ)</t>
  </si>
  <si>
    <t>Nombre de femmes actives de 25 Ã  54 ans en 2008</t>
  </si>
  <si>
    <t>P08_FACT5564</t>
  </si>
  <si>
    <t>Actifs 55-64 ans Femmes en 2008 (princ)</t>
  </si>
  <si>
    <t>Nombre de femmes actives de 55 Ã  64 ans en 2008</t>
  </si>
  <si>
    <t>P08_ACTOCC1564</t>
  </si>
  <si>
    <t>Actifs occupÃ©s 15-64 ans en 2008 (princ)</t>
  </si>
  <si>
    <t>Nombre de personnes actives occupÃ©es de 15 Ã  64 ans en 2008</t>
  </si>
  <si>
    <t>P08_ACTOCC1524</t>
  </si>
  <si>
    <t>Actifs occupÃ©s 15-24 ans en 2008 (princ)</t>
  </si>
  <si>
    <t>Nombre de personnes actives occupÃ©es de 15 Ã  24 ans en 2008</t>
  </si>
  <si>
    <t>P08_ACTOCC2554</t>
  </si>
  <si>
    <t>Actifs occupÃ©s 25-54 ans en 2008 (princ)</t>
  </si>
  <si>
    <t>Nombre de personnes actives occupÃ©es de 25 Ã  54 ans en 2008</t>
  </si>
  <si>
    <t>P08_ACTOCC5564</t>
  </si>
  <si>
    <t>Actifs occupÃ©s 55-64 ans en 2008 (princ)</t>
  </si>
  <si>
    <t>Nombre de personnes actives occupÃ©es de 55 Ã  64 ans en 2008</t>
  </si>
  <si>
    <t>P08_HACTOCC1564</t>
  </si>
  <si>
    <t>Actifs occupÃ©s 15-64 ans Hommes en 2008 (princ)</t>
  </si>
  <si>
    <t>Nombre d'hommes actifs occupÃ©s de 15 Ã  64 ans en 2008</t>
  </si>
  <si>
    <t>P08_HACTOCC1524</t>
  </si>
  <si>
    <t>Actifs occupÃ©s 15-24 ans Hommes en 2008 (princ)</t>
  </si>
  <si>
    <t>Nombre d'hommes actifs occupÃ©s de 15 Ã  24 ans en 2008</t>
  </si>
  <si>
    <t>P08_HACTOCC2554</t>
  </si>
  <si>
    <t>Actifs occupÃ©s 25-54 ans Hommes en 2008 (princ)</t>
  </si>
  <si>
    <t>Nombre d'hommes actifs occupÃ©s de 25 Ã  54 ans en 2008</t>
  </si>
  <si>
    <t>P08_HACTOCC5564</t>
  </si>
  <si>
    <t>Actifs occupÃ©s 55-64 ans Hommes en 2008 (princ)</t>
  </si>
  <si>
    <t>Nombre d'hommes actifs occupÃ©s de 55 Ã  64 ans en 2008</t>
  </si>
  <si>
    <t>P08_FACTOCC1564</t>
  </si>
  <si>
    <t>Actifs occupÃ©s 15-64 ans Femmes en 2008 (princ)</t>
  </si>
  <si>
    <t>Nombre de femmes actives occupÃ©es de 15 Ã  64 ans en 2008</t>
  </si>
  <si>
    <t>P08_FACTOCC1524</t>
  </si>
  <si>
    <t>Actifs occupÃ©s 15-24 ans Femmes en 2008 (princ)</t>
  </si>
  <si>
    <t>Nombre de femmes actives occupÃ©es de 15 Ã  24 ans en 2008</t>
  </si>
  <si>
    <t>P08_FACTOCC2554</t>
  </si>
  <si>
    <t>Actifs occupÃ©s 25-54 ans Femmes en 2008 (princ)</t>
  </si>
  <si>
    <t>Nombre de femmes actives occupÃ©es de 25 Ã  54 ans en 2008</t>
  </si>
  <si>
    <t>P08_FACTOCC5564</t>
  </si>
  <si>
    <t>Actifs occupÃ©s 55-64 ans Femmes en 2008 (princ)</t>
  </si>
  <si>
    <t>Nombre de femmes actives occupÃ©es de 55 Ã  64 ans en 2008</t>
  </si>
  <si>
    <t>P08_CHOM1564</t>
  </si>
  <si>
    <t>ChÃ´meurs 15-64 ans en 2008 (princ)</t>
  </si>
  <si>
    <t>Nombre de chÃ´meurs de 15 Ã  64 ans en 2008</t>
  </si>
  <si>
    <t>P08_HCHOM1564</t>
  </si>
  <si>
    <t>ChÃ´meurs 15-64 ans Hommes en 2008 (princ)</t>
  </si>
  <si>
    <t>Nombre de chÃ´meurs hommes de 15 Ã  64 ans en 2008</t>
  </si>
  <si>
    <t>P08_HCHOM1524</t>
  </si>
  <si>
    <t>ChÃ´meurs 15-24 ans Hommes en 2008 (princ)</t>
  </si>
  <si>
    <t>Nombre de chÃ´meurs hommes de 15 Ã  24 ans en 2008</t>
  </si>
  <si>
    <t>P08_HCHOM2554</t>
  </si>
  <si>
    <t>ChÃ´meurs 25-54 ans Hommes en 2008 (princ)</t>
  </si>
  <si>
    <t>Nombre de chÃ´meurs hommes de 25 Ã  54 ans en 2008</t>
  </si>
  <si>
    <t>P08_HCHOM5564</t>
  </si>
  <si>
    <t>ChÃ´meurs 55-64 ans Hommes en 2008 (princ)</t>
  </si>
  <si>
    <t>Nombre de chÃ´meurs hommes de 55 Ã  64 ans en 2008</t>
  </si>
  <si>
    <t>P08_FCHOM1564</t>
  </si>
  <si>
    <t>ChÃ´meurs 15-64 ans Femmes en 2008 (princ)</t>
  </si>
  <si>
    <t>Nombre de chÃ´meurs femmes de 15 Ã  64 ans en 2008</t>
  </si>
  <si>
    <t>P08_FCHOM1524</t>
  </si>
  <si>
    <t>ChÃ´meurs 15-24 ans Femmes en 2008 (princ)</t>
  </si>
  <si>
    <t>Nombre de chÃ´meurs femmes de 15 Ã  24 ans en 2008</t>
  </si>
  <si>
    <t>P08_FCHOM2554</t>
  </si>
  <si>
    <t>ChÃ´meurs 25-54 ans Femmes en 2008 (princ)</t>
  </si>
  <si>
    <t>Nombre de chÃ´meurs femmes de 25 Ã  54 ans en 2008</t>
  </si>
  <si>
    <t>P08_FCHOM5564</t>
  </si>
  <si>
    <t>ChÃ´meurs 55-64 ans Femmes en 2008 (princ)</t>
  </si>
  <si>
    <t>Nombre de chÃ´meurs femmes de 55 Ã  64 ans en 2008</t>
  </si>
  <si>
    <t>P08_INACT1564</t>
  </si>
  <si>
    <t>Inactifs 15-64 ans en 2008 (princ)</t>
  </si>
  <si>
    <t>Nombre de personnes inactives de 15 Ã  64 ans en 2008</t>
  </si>
  <si>
    <t>P08_ETUD1564</t>
  </si>
  <si>
    <t>ElÃ¨v. Etud. Stag. non rÃ©munÃ©rÃ©s 15-64 ans en 2008 (princ)</t>
  </si>
  <si>
    <t>Nombre d'Ã©lÃ¨ves, Ã©tudiants et stagiaires non rÃ©munÃ©rÃ©s de 15 Ã  64 ans en 2008</t>
  </si>
  <si>
    <t>P08_RETR1564</t>
  </si>
  <si>
    <t>RetraitÃ©s PrÃ©retraitÃ©s 15-64 ans en 2008 (princ)</t>
  </si>
  <si>
    <t>Nombre de retraitÃ©s ou prÃ©retraitÃ©s de 15 Ã  64 ans en 2008</t>
  </si>
  <si>
    <t>P08_AINACT1564</t>
  </si>
  <si>
    <t>Autres inactifs 15-64 ans en 2008 (princ)</t>
  </si>
  <si>
    <t>Nombre d'autres inactifs de 15 Ã  64 ans en 2008</t>
  </si>
  <si>
    <t>C08_ACT1564</t>
  </si>
  <si>
    <t>Actifs 15-64 ans en 2008 (compl)</t>
  </si>
  <si>
    <t>C08_ACT1564_CS1</t>
  </si>
  <si>
    <t>Actifs 15-64 ans Agriculteurs exploitants en 2008 (compl)</t>
  </si>
  <si>
    <t>Nombre d'agriculteurs exploitants actifs de 15 Ã  64 ans en 2008</t>
  </si>
  <si>
    <t>C08_ACT1564_CS2</t>
  </si>
  <si>
    <t>Actifs 15-64 ans Artisans, Comm., Chefs entr. en 2008 (compl)</t>
  </si>
  <si>
    <t>Nombre d'artisans, commerÃ§ants, chefs d'entreprise actifs de 15 Ã  64 ans en 2008</t>
  </si>
  <si>
    <t>C08_ACT1564_CS3</t>
  </si>
  <si>
    <t>Actifs 15-64 ans Cadres, Prof. intel. sup. en 2008 (compl)</t>
  </si>
  <si>
    <t>Nombre de cadres et professions intellectuelles supÃ©rieures actifs de 15 Ã  64 ans en 2008</t>
  </si>
  <si>
    <t>C08_ACT1564_CS4</t>
  </si>
  <si>
    <t>Actifs 15-64 ans Prof. intermÃ©diaires en 2008 (compl)</t>
  </si>
  <si>
    <t>Nombre de professions intermÃ©diaires actives de 15 Ã  64 ans en 2008</t>
  </si>
  <si>
    <t>C08_ACT1564_CS5</t>
  </si>
  <si>
    <t>Actifs 15-64 ans EmployÃ©s en 2008 (compl)</t>
  </si>
  <si>
    <t>Nombre d'employÃ©s actifs de 15 Ã  64 ans en 2008</t>
  </si>
  <si>
    <t>C08_ACT1564_CS6</t>
  </si>
  <si>
    <t>Actifs 15-64 ans Ouvriers en 2008 (compl)</t>
  </si>
  <si>
    <t>Nombre d'ouvriers actifs de 15 Ã  64 ans en 2008</t>
  </si>
  <si>
    <t>C08_ACTOCC1564</t>
  </si>
  <si>
    <t>Actifs occupÃ©s 15-64 ans en 2008 (compl)</t>
  </si>
  <si>
    <t>C08_ACTOCC1564_CS1</t>
  </si>
  <si>
    <t>Actifs occ 15-64 ans Agriculteurs exploitants en 2008 (compl)</t>
  </si>
  <si>
    <t>Nombre d'agriculteurs exploitants actifs occupÃ©s de 15 Ã  64 ans en 2008</t>
  </si>
  <si>
    <t>C08_ACTOCC1564_CS2</t>
  </si>
  <si>
    <t>Actifs occ 15-64 ans Artisans, Comm., Chefs entr. en 2008 (compl)</t>
  </si>
  <si>
    <t>Nombre d'artisans, commerÃ§ants, chefs d'entreprise actifs occupÃ©s de 15 Ã  64 ans en 2008</t>
  </si>
  <si>
    <t>C08_ACTOCC1564_CS3</t>
  </si>
  <si>
    <t>Actifs occ 15-64 ans Cadres Prof. intel. sup. en 2008 (compl)</t>
  </si>
  <si>
    <t>Nombre de cadres, professions intellectuelles supÃ©rieures actifs occupÃ©s de 15 Ã  64 ans en 2008</t>
  </si>
  <si>
    <t>C08_ACTOCC1564_CS4</t>
  </si>
  <si>
    <t>Actifs occ 15-64 ans Prof. intermÃ©diaires en 2008 (compl)</t>
  </si>
  <si>
    <t>Nombre de professions intermÃ©diaires actives occupÃ©es de 15 Ã  64 ans en 2008</t>
  </si>
  <si>
    <t>C08_ACTOCC1564_CS5</t>
  </si>
  <si>
    <t>Actifs occupÃ©s 15-64 ans EmployÃ©s en 2008 (compl)</t>
  </si>
  <si>
    <t>Nombre d'employÃ©s actifs occupÃ©s de 15 Ã  64 ans en 2008</t>
  </si>
  <si>
    <t>C08_ACTOCC1564_CS6</t>
  </si>
  <si>
    <t>Actifs occupÃ©s 15-64 ans Ouvriers en 2008 (compl)</t>
  </si>
  <si>
    <t>Nombre d'ouvriers actifs occupÃ©s de 15 Ã  64 ans en 2008</t>
  </si>
  <si>
    <t>P08_EMPLT</t>
  </si>
  <si>
    <t>Emplois au LT en 2008 (princ)</t>
  </si>
  <si>
    <t>Nombre d'emplois au lieu de travail en 2008</t>
  </si>
  <si>
    <t>P08_ACTOCC</t>
  </si>
  <si>
    <t>Actifs occupÃ©s en 2008 (princ)</t>
  </si>
  <si>
    <t>Nombre de personnes actives occupÃ©es en 2008</t>
  </si>
  <si>
    <t>P08_ACT15P</t>
  </si>
  <si>
    <t>Actifs 15 ans ou plus en 2008 (princ)</t>
  </si>
  <si>
    <t>Nombre de personnes actives de 15 ans ou plus en 2008</t>
  </si>
  <si>
    <t>P08_EMPLT_SAL</t>
  </si>
  <si>
    <t>Emplois salariÃ©s au LT en 2008 (princ)</t>
  </si>
  <si>
    <t>Nombre d'emplois salariÃ©s au lieu de travail en 2008</t>
  </si>
  <si>
    <t>P08_EMPLT_FSAL</t>
  </si>
  <si>
    <t>Emplois salariÃ©s femmes au LT en 2008 (princ)</t>
  </si>
  <si>
    <t>Nombre d'emplois salariÃ©s femmes au lieu de travail en 2008</t>
  </si>
  <si>
    <t>P08_EMPLT_SALTP</t>
  </si>
  <si>
    <t>Emplois salariÃ©s TP au LT en 2008 (princ)</t>
  </si>
  <si>
    <t>Nombre d'emplois salariÃ©s Ã  temps partiel au lieu de travail en 2008</t>
  </si>
  <si>
    <t>P08_EMPLT_NSAL</t>
  </si>
  <si>
    <t>Emplois non-salariÃ©s au LT en 2008 (princ)</t>
  </si>
  <si>
    <t>Nombre d'emplois non-salariÃ©s au lieu de travail en 2008</t>
  </si>
  <si>
    <t>P08_EMPLT_FNSAL</t>
  </si>
  <si>
    <t>Emplois non-salariÃ©s femmes au LT en 2008 (princ)</t>
  </si>
  <si>
    <t>Nombre d'emplois non-salariÃ©s femmes au lieu de travail en 2008</t>
  </si>
  <si>
    <t>P08_EMPLT_NSALTP</t>
  </si>
  <si>
    <t>Emplois non-salariÃ©s TP au LT en 2008 (princ)</t>
  </si>
  <si>
    <t>Nombre d'emplois non-salariÃ©s Ã  temps partiel au lieu de travail en 2008</t>
  </si>
  <si>
    <t>C08_EMPLT</t>
  </si>
  <si>
    <t>Emplois au LT en 2008 (compl)</t>
  </si>
  <si>
    <t>C08_EMPLT_CS1</t>
  </si>
  <si>
    <t>Agriculteurs exploitants au LT en 2008 (compl)</t>
  </si>
  <si>
    <t>Nombre d'agriculteurs exploitants au lieu de travail en 2008</t>
  </si>
  <si>
    <t>C08_EMPLT_CS2</t>
  </si>
  <si>
    <t>Artisans, CommerÃ§ants, Chefs entreprise au LT en 2008 (compl)</t>
  </si>
  <si>
    <t>Nombre d'artisans, commerÃ§ants, chefs d'entreprise au lieu de travail en 2008</t>
  </si>
  <si>
    <t>C08_EMPLT_CS3</t>
  </si>
  <si>
    <t>Cadres Prof. intel. sup. au LT en 2008 (compl)</t>
  </si>
  <si>
    <t>Nombre de cadres et professions intellectuelles supÃ©rieures au lieu de travail en 2008</t>
  </si>
  <si>
    <t>C08_EMPLT_CS4</t>
  </si>
  <si>
    <t>Prof. intermÃ©diaires au LT en 2008 (compl)</t>
  </si>
  <si>
    <t>Nombre de professions intermÃ©diaires au lieu de travail en 2008</t>
  </si>
  <si>
    <t>C08_EMPLT_CS5</t>
  </si>
  <si>
    <t>EmployÃ©s au LT en 2008 (compl)</t>
  </si>
  <si>
    <t>Nombre d'employÃ©s au lieu de travail en 2008</t>
  </si>
  <si>
    <t>C08_EMPLT_CS6</t>
  </si>
  <si>
    <t>Ouvriers au LT en 2008 (compl)</t>
  </si>
  <si>
    <t>Nombre d'ouvriers au lieu de travail en 2008</t>
  </si>
  <si>
    <t>C08_EMPLT_AGRI</t>
  </si>
  <si>
    <t>Emplois au LT Agriculture en 2008 (compl)</t>
  </si>
  <si>
    <t>Nombre d'emplois au lieu de travail dans l'agriculture en 2008</t>
  </si>
  <si>
    <t>C08_EMPLT_INDUS</t>
  </si>
  <si>
    <t>Emplois au LT Industrie en 2008 (compl)</t>
  </si>
  <si>
    <t>Nombre d'emplois au lieu de travail dans l'industrie en 2008</t>
  </si>
  <si>
    <t>C08_EMPLT_CONST</t>
  </si>
  <si>
    <t>Emplois au LT Construction en 2008 (compl)</t>
  </si>
  <si>
    <t>Nombre d'emplois au lieu de travail dans la construction en 2008</t>
  </si>
  <si>
    <t>C08_EMPLT_CTS</t>
  </si>
  <si>
    <t>Emplois au LT Commerce, Transports, Services divers en 2008 (compl)</t>
  </si>
  <si>
    <t>Nombre d'emplois au lieu de travail dans le commerce, les transports et les services divers en 2008</t>
  </si>
  <si>
    <t>C08_EMPLT_APESAS</t>
  </si>
  <si>
    <t>Emplois au LT Adm publique, Enseignement, SantÃ©, Act sociale en 2008 (compl)</t>
  </si>
  <si>
    <t>Nombre d'emplois au lieu de travail dans l'administration publique, l'enseignement, la santÃ© humaine et l'action sociale en 2008</t>
  </si>
  <si>
    <t>C08_EMPLT_F</t>
  </si>
  <si>
    <t>Emplois femmes au LT en 2008 (compl)</t>
  </si>
  <si>
    <t>Nombre d'emplois au lieu de travail dÃ©tenus par les femmes en 2008</t>
  </si>
  <si>
    <t>C08_AGRILT_F</t>
  </si>
  <si>
    <t>Emplois femmes au LT Agriculture en 2008 (compl)</t>
  </si>
  <si>
    <t>Nombre d'emplois au lieu de travail dans l'agriculture dÃ©tenus par les femmes en 2008</t>
  </si>
  <si>
    <t>C08_INDUSLT_F</t>
  </si>
  <si>
    <t>Emplois femmes au LT Industrie en 2008 (compl)</t>
  </si>
  <si>
    <t>Nombre d'emplois au lieu de travail dans l'industrie dÃ©tenus par les femmes en 2008</t>
  </si>
  <si>
    <t>C08_CONSTLT_F</t>
  </si>
  <si>
    <t>Emplois femmes au LT Construction en 2008 (compl)</t>
  </si>
  <si>
    <t>Nombre d'emplois au lieu de travail dans la construction dÃ©tenus par les femmes en 2008</t>
  </si>
  <si>
    <t>C08_CTSLT_F</t>
  </si>
  <si>
    <t>Emplois femmes au LT Commerce, Transports, Services divers en 2008 (compl)</t>
  </si>
  <si>
    <t>Nombre d'emplois au lieu de travail dans le commerce, les transports et les services divers dÃ©tenus par les femmes en 2008</t>
  </si>
  <si>
    <t>C08_APESASLT_F</t>
  </si>
  <si>
    <t>Emplois femmes au LT Adm pubique, Enseigement, SantÃ©, Act sociale en 2008 (compl)</t>
  </si>
  <si>
    <t>Nombre d'emplois au lieu de travail dans l'administration publique, l'enseignement, la santÃ© humaine et l'action sociale dÃ©tenus par les femmes en 2008</t>
  </si>
  <si>
    <t>C08_EMPLT_SAL</t>
  </si>
  <si>
    <t>Emplois salariÃ©s au LT en 2008 (compl)</t>
  </si>
  <si>
    <t>C08_AGRILT_SAL</t>
  </si>
  <si>
    <t>Emplois salariÃ©s au LT Agriculture en 2008 (compl)</t>
  </si>
  <si>
    <t>Nombre d'emplois salariÃ©s au lieu de travail dans l'agriculture en 2008</t>
  </si>
  <si>
    <t>C08_INDUSLT_SAL</t>
  </si>
  <si>
    <t>Emplois salariÃ©s au LT Industrie en 2008 (compl)</t>
  </si>
  <si>
    <t>Nombre d'emplois salariÃ©s au lieu de travail dans l'industrie en 2008</t>
  </si>
  <si>
    <t>C08_CONSTLT_SAL</t>
  </si>
  <si>
    <t>Emplois salariÃ©s au LT Construction en 2008 (compl)</t>
  </si>
  <si>
    <t>Nombre d'emplois salariÃ©s au lieu de travail dans la construction en 2008</t>
  </si>
  <si>
    <t>C08_CTSLT_SAL</t>
  </si>
  <si>
    <t>Emplois salariÃ©s au LT Commerce, Transports, Services divers en 2008 (compl)</t>
  </si>
  <si>
    <t>Nombre d'emplois salariÃ©s au lieu de travail dans le commerce, les transports et les services divers en 2008</t>
  </si>
  <si>
    <t>C08_APESASLT_SAL</t>
  </si>
  <si>
    <t>Emplois salariÃ©s au LT Adm pubique, Enseigement, SantÃ©, Act sociale en 2008 (compl)</t>
  </si>
  <si>
    <t>Nombre d'emplois salariÃ©s au lieu de travail  dans l'administration publique, l'enseignement, la santÃ© humaine et l'action sociale en 2008</t>
  </si>
  <si>
    <t>C08_AGRILT_FSAL</t>
  </si>
  <si>
    <t>Emplois salariÃ©s femmes au LT Agriculture en 2008 (compl)</t>
  </si>
  <si>
    <t>Nombre d'emplois salariÃ©s au lieu de travail dans l'agriculture dÃ©tenus par les femmes en 2008</t>
  </si>
  <si>
    <t>C08_INDUSLT_FSAL</t>
  </si>
  <si>
    <t>Emplois salariÃ©s femmes au LT Industrie en 2008 (compl)</t>
  </si>
  <si>
    <t>Nombre d'emplois salariÃ©s au lieu de travail dans l'industrie dÃ©tenus par les femmes en 2008</t>
  </si>
  <si>
    <t>C08_CONSTLT_FSAL</t>
  </si>
  <si>
    <t>Emplois salariÃ©s femmes au LT Construction en 2008 (compl)</t>
  </si>
  <si>
    <t>Nombre d'emplois salariÃ©s au lieu de travail dans la construction dÃ©tenus par les femmes en 2008</t>
  </si>
  <si>
    <t>C08_CTSLT_FSAL</t>
  </si>
  <si>
    <t>Emplois salariÃ©s femmes au LT Commerce, Transports, Services divers en 2008 (compl)</t>
  </si>
  <si>
    <t>Nombre d'emplois salariÃ©s au lieu de travail dans le commerce, les transports et les services divers dÃ©tenus par les femmes en 2008</t>
  </si>
  <si>
    <t>C08_APESASLT_FSAL</t>
  </si>
  <si>
    <t>Emplois salariÃ©s femmes au LT Adm pubique, Enseigement, SantÃ©, Act sociale en 2008 (compl)</t>
  </si>
  <si>
    <t>Nombre d'emplois salariÃ©s au lieu de travail dans l'administration publique, l'enseignement, la santÃ© humaine et l'action sociale dÃ©tenus par les femmes en 2008</t>
  </si>
  <si>
    <t>C08_AGRILT_NSAL</t>
  </si>
  <si>
    <t>Emplois non-salariÃ©s au LT Agriculture en 2008 (compl)</t>
  </si>
  <si>
    <t>Nombre d'emplois non-salariÃ©s au lieu de travail dans l'agriculture en 2008</t>
  </si>
  <si>
    <t>C08_INDUSLT_NSAL</t>
  </si>
  <si>
    <t>Emplois non-salariÃ©s au LT Industrie en 2008 (compl)</t>
  </si>
  <si>
    <t>Nombre d'emplois non-salariÃ©s au lieu de travail dans l'industrie en 2008</t>
  </si>
  <si>
    <t>C08_CONSTLT_NSAL</t>
  </si>
  <si>
    <t>Emplois non-salariÃ©s au LT Construction en 2008 (compl)</t>
  </si>
  <si>
    <t>Nombre d'emplois non-salariÃ©s au lieu de travail dans la construction en 2008</t>
  </si>
  <si>
    <t>C08_CTSLT_NSAL</t>
  </si>
  <si>
    <t>Emplois non-salariÃ©s au LT Commerce, Transports, Services divers en 2008 (compl)</t>
  </si>
  <si>
    <t>Nombre d'emplois non-salariÃ©s au lieu de travail dans le commerce, les transports et les services divers en 2008</t>
  </si>
  <si>
    <t>C08_APESASLT_NSAL</t>
  </si>
  <si>
    <t>Emplois non-salariÃ©s au LT Adm pubique, Enseigement, SantÃ©, Act sociale en 2008 (compl)</t>
  </si>
  <si>
    <t>Nombre d'emplois non-salariÃ©s au lieu de travail dans l'administration publique, l'enseignement, la santÃ© humaine et l'action sociale en 2008</t>
  </si>
  <si>
    <t>C08_AGRILT_FNSAL</t>
  </si>
  <si>
    <t>Emplois non-sal femmes au LT Agriculture en 2008 (compl)</t>
  </si>
  <si>
    <t>Nombre d'emplois non-salariÃ©s au lieu de travail dans l'agriculture dÃ©tenus par les femmes en 2008</t>
  </si>
  <si>
    <t>C08_INDUSLT_FNSAL</t>
  </si>
  <si>
    <t>Emplois non-sal femmes au LT Industrie en 2008 (compl)</t>
  </si>
  <si>
    <t>Nombre d'emplois non-salariÃ©s au lieu de travail dans l'industrie dÃ©tenus par les femmes en 2008</t>
  </si>
  <si>
    <t>C08_CONSTLT_FNSAL</t>
  </si>
  <si>
    <t>Emplois non-sal femmes au LT Construction en 2008 (compl)</t>
  </si>
  <si>
    <t>Nombre d'emplois non-salariÃ©s au lieu de travail dans la construction dÃ©tenus par les femmes en 2008</t>
  </si>
  <si>
    <t>C08_CTSLT_FNSAL</t>
  </si>
  <si>
    <t>Emplois non-sal femmes au LT Commerce, Transports, Services divers en 2008 (compl)</t>
  </si>
  <si>
    <t>Nombre d'emplois non-salariÃ©s au lieu de travail dans le commerce, les transports et les services divers dÃ©tenus par les femmes en 2008</t>
  </si>
  <si>
    <t>C08_APESASLT_FNSAL</t>
  </si>
  <si>
    <t>Emplois non-sal femmes au LT Adm pubique, Enseigement, SantÃ©, Act sociale en 2008 (compl)</t>
  </si>
  <si>
    <t>Nombre d'emplois non-salariÃ©s au lieu de travail dans l'administration publique, l'enseignement, la santÃ© humaine et l'action sociale dÃ©tenus par les femmes en 2008</t>
  </si>
  <si>
    <t>D99_POP</t>
  </si>
  <si>
    <t>Population en 1999 (dnbt)</t>
  </si>
  <si>
    <t>Population</t>
  </si>
  <si>
    <t>D90_POP</t>
  </si>
  <si>
    <t>Population en 1990 (dnbt)</t>
  </si>
  <si>
    <t>Population sans les doubles comptes</t>
  </si>
  <si>
    <t>D82_POP</t>
  </si>
  <si>
    <t>Population en 1982 (dnbt)</t>
  </si>
  <si>
    <t>D75_POP</t>
  </si>
  <si>
    <t>Population en 1975 (dnbt)</t>
  </si>
  <si>
    <t>D68_POP</t>
  </si>
  <si>
    <t>Population en 1968 (dnbt)</t>
  </si>
  <si>
    <t>SUPERF</t>
  </si>
  <si>
    <t>Superficie (en kmÂ²)</t>
  </si>
  <si>
    <t>Naissances entre 2013 et 2018</t>
  </si>
  <si>
    <t>Naissances entre 2008 et 2013</t>
  </si>
  <si>
    <t>NAIS9908</t>
  </si>
  <si>
    <t>Naissances entre 1999 et 2008</t>
  </si>
  <si>
    <t>Nombre de naissances entre 01/01/1999 et 01/01/2008</t>
  </si>
  <si>
    <t>NAIS9099</t>
  </si>
  <si>
    <t>Naissances entre 1990 et 1999</t>
  </si>
  <si>
    <t>Nombre de naissances entre RP1990 et RP1999</t>
  </si>
  <si>
    <t>NAIS8290</t>
  </si>
  <si>
    <t>Naissances entre 1982 et 1990</t>
  </si>
  <si>
    <t>Nombre de naissances entre RP1982 et RP1990</t>
  </si>
  <si>
    <t>NAIS7582</t>
  </si>
  <si>
    <t>Naissances entre 1975 et 1982</t>
  </si>
  <si>
    <t>Nombre de naissances entre RP1975 et RP1982</t>
  </si>
  <si>
    <t>NAIS6875</t>
  </si>
  <si>
    <t>Naissances entre 1968 et 1975</t>
  </si>
  <si>
    <t>Nombre de naissances entre RP1968 et RP1975</t>
  </si>
  <si>
    <t>DÃ©cÃ¨s entre 2013 et 2018</t>
  </si>
  <si>
    <t>DÃ©cÃ¨s entre 2008 et 2013</t>
  </si>
  <si>
    <t>DECE9908</t>
  </si>
  <si>
    <t>DÃ©cÃ¨s entre 1999 et 2008</t>
  </si>
  <si>
    <t>Nombre de dÃ©cÃ¨s entre 01/01/1999 et 01/01/2008</t>
  </si>
  <si>
    <t>DECE9099</t>
  </si>
  <si>
    <t>DÃ©cÃ¨s entre 1990 et 1999</t>
  </si>
  <si>
    <t>Nombre de dÃ©cÃ¨s entre RP1990 et RP1999</t>
  </si>
  <si>
    <t>DECE8290</t>
  </si>
  <si>
    <t>DÃ©cÃ¨s entre 1982 et 1990</t>
  </si>
  <si>
    <t>Nombre de dÃ©cÃ¨s entre RP1982 et RP1990</t>
  </si>
  <si>
    <t>DECE7582</t>
  </si>
  <si>
    <t>DÃ©cÃ¨s entre 1975 et 1982</t>
  </si>
  <si>
    <t>Nombre de dÃ©cÃ¨s entre RP1975 et RP1982</t>
  </si>
  <si>
    <t>DECE6875</t>
  </si>
  <si>
    <t>DÃ©cÃ¨s entre 1968 et 1975</t>
  </si>
  <si>
    <t>Nombre de dÃ©cÃ¨s entre RP1968 et RP1975</t>
  </si>
  <si>
    <t>D99_LOG</t>
  </si>
  <si>
    <t>Logements en 1999 (dnbt)</t>
  </si>
  <si>
    <t>Nombre de logements</t>
  </si>
  <si>
    <t>D90_LOG</t>
  </si>
  <si>
    <t>Logements en 1990 (dnbt)</t>
  </si>
  <si>
    <t>D82_LOG</t>
  </si>
  <si>
    <t>Logements en 1982 (dnbt)</t>
  </si>
  <si>
    <t>D75_LOG</t>
  </si>
  <si>
    <t>Logements en 1975 (dnbt)</t>
  </si>
  <si>
    <t>D68_LOG</t>
  </si>
  <si>
    <t>Logements en 1968 (dnbt)</t>
  </si>
  <si>
    <t>D99_RP</t>
  </si>
  <si>
    <t>RÃ©sidences principales (MÃ©nages) en 1999 (dnbt)</t>
  </si>
  <si>
    <t>Nombre de rÃ©sidences principales ou de mÃ©nages (le nombre de mÃ©nages est Ã©gal au nombre de rÃ©sidences principales)</t>
  </si>
  <si>
    <t>D90_RP</t>
  </si>
  <si>
    <t>RÃ©sidences principales (MÃ©nages) en 1990 (dnbt)</t>
  </si>
  <si>
    <t>D82_RP</t>
  </si>
  <si>
    <t>RÃ©sidences principales (MÃ©nages) en 1982 (dnbt)</t>
  </si>
  <si>
    <t>D75_RP</t>
  </si>
  <si>
    <t>RÃ©sidences principales (MÃ©nages) en 1975 (dnbt)</t>
  </si>
  <si>
    <t>D68_RP</t>
  </si>
  <si>
    <t>RÃ©sidences principales (MÃ©nages) en 1968 (dnbt)</t>
  </si>
  <si>
    <t>D99_RSECOCC</t>
  </si>
  <si>
    <t>RÃ©s secondaires et logts occasionnels en 1999 (dnbt)</t>
  </si>
  <si>
    <t>Nombre de rÃ©sidences secondaires et logements occasionnels</t>
  </si>
  <si>
    <t>D90_RSECOCC</t>
  </si>
  <si>
    <t>RÃ©s secondaires et logts occasionnels en 1990 (dnbt)</t>
  </si>
  <si>
    <t>D82_RSECOCC</t>
  </si>
  <si>
    <t>RÃ©s secondaires et logts occasionnels en 1982 (dnbt)</t>
  </si>
  <si>
    <t>D75_RSECOCC</t>
  </si>
  <si>
    <t>RÃ©s secondaires et logts occasionnels en 1975 (dnbt)</t>
  </si>
  <si>
    <t>D68_RSECOCC</t>
  </si>
  <si>
    <t>RÃ©s secondaires et logts occasionnels en 1968 (dnbt)</t>
  </si>
  <si>
    <t>D99_LOGVAC</t>
  </si>
  <si>
    <t>Logements vacants en 1999 (dnbt)</t>
  </si>
  <si>
    <t>Nombre de logements vacants</t>
  </si>
  <si>
    <t>D90_LOGVAC</t>
  </si>
  <si>
    <t>Logements vacants en 1990 (dnbt)</t>
  </si>
  <si>
    <t>D82_LOGVAC</t>
  </si>
  <si>
    <t>Logements vacants en 1982 (dnbt)</t>
  </si>
  <si>
    <t>D75_LOGVAC</t>
  </si>
  <si>
    <t>Logements vacants en 1975 (dnbt)</t>
  </si>
  <si>
    <t>D68_LOGVAC</t>
  </si>
  <si>
    <t>Logements vacants en 1968 (dnbt)</t>
  </si>
  <si>
    <t>D99_PMEN</t>
  </si>
  <si>
    <t>Pop MÃ©nages (Pop RÃ©s princ) en 1999 (dnbt)</t>
  </si>
  <si>
    <t>Nombre de personnes des mÃ©nages  ou nombre de personnes des rÃ©sidences principales (le nombre de personnes des mÃ©nages est Ã©gal au nombre de personnes des rÃ©sidences principales)</t>
  </si>
  <si>
    <t>D90_NPER_RP</t>
  </si>
  <si>
    <t>Pop MÃ©nages (Pop RÃ©s princ) en 1990 (dnbt)</t>
  </si>
  <si>
    <t>Nombre de personnes des mÃ©nages ou nombre de personnes des rÃ©sidences principales (le nombre de personnes des mÃ©nages est Ã©gal au nombre de personnes des rÃ©sidences principales)</t>
  </si>
  <si>
    <t>D82_NPER_RP</t>
  </si>
  <si>
    <t>Pop MÃ©nages (Pop RÃ©s princ) en 1982 (dnbt)</t>
  </si>
  <si>
    <t>D75_NPER_RP</t>
  </si>
  <si>
    <t>Pop MÃ©nages (Pop RÃ©s princ) en 1975 (dnbt)</t>
  </si>
  <si>
    <t>D68_NPER_RP</t>
  </si>
  <si>
    <t>Pop MÃ©nages (Pop RÃ©s princ) en 1968 (dnbt)</t>
  </si>
  <si>
    <t>NAISD14</t>
  </si>
  <si>
    <t>Naissances domiciliÃ©es en 2014</t>
  </si>
  <si>
    <t>Nombre de naissances domiciliÃ©es au domicile de la mÃ¨re en 2014</t>
  </si>
  <si>
    <t>NAISD15</t>
  </si>
  <si>
    <t>Naissances domiciliÃ©es en 2015</t>
  </si>
  <si>
    <t>Nombre de naissances domiciliÃ©es au domicile de la mÃ¨re en 2015</t>
  </si>
  <si>
    <t>NAISD16</t>
  </si>
  <si>
    <t>Naissances domiciliÃ©es en 2016</t>
  </si>
  <si>
    <t>Nombre de naissances domiciliÃ©es au domicile de la mÃ¨re en 2016</t>
  </si>
  <si>
    <t>NAISD17</t>
  </si>
  <si>
    <t>Naissances domiciliÃ©es en 2017</t>
  </si>
  <si>
    <t>Nombre de naissances domiciliÃ©es au domicile de la mÃ¨re en 2017</t>
  </si>
  <si>
    <t>NAISD18</t>
  </si>
  <si>
    <t>Naissances domiciliÃ©es en 2018</t>
  </si>
  <si>
    <t>Nombre de naissances domiciliÃ©es au domicile de la mÃ¨re en 2018</t>
  </si>
  <si>
    <t>NAISD19</t>
  </si>
  <si>
    <t>Naissances domiciliÃ©es en 2019</t>
  </si>
  <si>
    <t>Nombre de naissances domiciliÃ©es au domicile de la mÃ¨re en 2019</t>
  </si>
  <si>
    <t>NAISD20</t>
  </si>
  <si>
    <t>Naissances domiciliÃ©es en 2020</t>
  </si>
  <si>
    <t>Nombre de naissances domiciliÃ©es au domicile de la mÃ¨re en 2020</t>
  </si>
  <si>
    <t>DECESD14</t>
  </si>
  <si>
    <t>DÃ©cÃ¨s domiciliÃ©s en 2014</t>
  </si>
  <si>
    <t>Nombre de dÃ©cÃ¨s domiciliÃ©s au domicile du dÃ©funt en 2014</t>
  </si>
  <si>
    <t>DECESD15</t>
  </si>
  <si>
    <t>DÃ©cÃ¨s domiciliÃ©s en 2015</t>
  </si>
  <si>
    <t>Nombre de dÃ©cÃ¨s domiciliÃ©s au domicile du dÃ©funt en 2015</t>
  </si>
  <si>
    <t>DECESD16</t>
  </si>
  <si>
    <t>DÃ©cÃ¨s domiciliÃ©s en 2016</t>
  </si>
  <si>
    <t>Nombre de dÃ©cÃ¨s domiciliÃ©s au domicile du dÃ©funt en 2016</t>
  </si>
  <si>
    <t>DECESD17</t>
  </si>
  <si>
    <t>DÃ©cÃ¨s domiciliÃ©s en 2017</t>
  </si>
  <si>
    <t>Nombre de dÃ©cÃ¨s domiciliÃ©s au domicile du dÃ©funt en 2017</t>
  </si>
  <si>
    <t>DECESD18</t>
  </si>
  <si>
    <t>DÃ©cÃ¨s domiciliÃ©s en 2018</t>
  </si>
  <si>
    <t>Nombre de dÃ©cÃ¨s domiciliÃ©s au domicile du dÃ©funt en 2018</t>
  </si>
  <si>
    <t>DECESD19</t>
  </si>
  <si>
    <t>DÃ©cÃ¨s domiciliÃ©s en 2019</t>
  </si>
  <si>
    <t>Nombre de dÃ©cÃ¨s domiciliÃ©s au domicile du dÃ©funt en 2019</t>
  </si>
  <si>
    <t>DECESD20</t>
  </si>
  <si>
    <t>DÃ©cÃ¨s domiciliÃ©s en 2020</t>
  </si>
  <si>
    <t>Nombre de dÃ©cÃ¨s domiciliÃ©s au domicile du dÃ©funt en 2020</t>
  </si>
  <si>
    <t>NBMENFISC18</t>
  </si>
  <si>
    <t>Nombre de mÃ©nages fiscaux</t>
  </si>
  <si>
    <t>NBPERSMENFISC18</t>
  </si>
  <si>
    <t>Nombre de personnes dans les mÃ©nages fiscaux</t>
  </si>
  <si>
    <t>MED18</t>
  </si>
  <si>
    <t>MÃ©diane du niveau vie (â‚¬)</t>
  </si>
  <si>
    <t>MÃ©diane du niveau de vie (â‚¬)</t>
  </si>
  <si>
    <t>PIMP18</t>
  </si>
  <si>
    <t>Part des mÃ©nages fiscaux imposÃ©s (%)</t>
  </si>
  <si>
    <t>TP6018</t>
  </si>
  <si>
    <t>Taux de pauvretÃ©-Ensemble (%)</t>
  </si>
  <si>
    <t>TP60AGE118</t>
  </si>
  <si>
    <t>Taux de pauvretÃ©-moins de 30 ans (%)</t>
  </si>
  <si>
    <t>Taux de pauvretÃ© des personnes dans les mÃ©nages dont le rÃ©fÃ©rent fiscal a moins de 30 ans (%)</t>
  </si>
  <si>
    <t>TP60AGE218</t>
  </si>
  <si>
    <t>Taux de pauvretÃ©-30 Ã  39 ans  (%)</t>
  </si>
  <si>
    <t>Taux de pauvretÃ© des personnes dans les mÃ©nages dont le rÃ©fÃ©rent fiscal a de 30 Ã  39 ans (%)</t>
  </si>
  <si>
    <t>TP60AGE318</t>
  </si>
  <si>
    <t>Taux de pauvretÃ©-40 Ã  49 ans (%)</t>
  </si>
  <si>
    <t>Taux de pauvretÃ© des personnes dans les mÃ©nages dont le rÃ©fÃ©rent fiscal a de 40 Ã  49 ans (%)</t>
  </si>
  <si>
    <t>TP60AGE418</t>
  </si>
  <si>
    <t>Taux de pauvretÃ©-50 Ã  59 ans (%)</t>
  </si>
  <si>
    <t>Taux de pauvretÃ© des personnes dans les mÃ©nages dont le rÃ©fÃ©rent fiscal a de 50 Ã  59 ans (%)</t>
  </si>
  <si>
    <t>TP60AGE518</t>
  </si>
  <si>
    <t>Taux de pauvretÃ©-60 Ã  74 ans (%)</t>
  </si>
  <si>
    <t>Taux de pauvretÃ© des personnes dans les mÃ©nages dont le rÃ©fÃ©rent fiscal a de 60 Ã  74 ans (%)</t>
  </si>
  <si>
    <t>TP60AGE618</t>
  </si>
  <si>
    <t>Taux de pauvretÃ©-75 ans ou plus (%)</t>
  </si>
  <si>
    <t>Taux de pauvretÃ© des personnes dans les mÃ©nages dont le rÃ©fÃ©rent fiscal a 75 ans ou plus (%)</t>
  </si>
  <si>
    <t>TP60TOL118</t>
  </si>
  <si>
    <t>Taux de pauvretÃ©-propriÃ©taires (%)</t>
  </si>
  <si>
    <t>Taux de pauvretÃ© des personnes dans les mÃ©nages propriÃ©taires de leur logement (%)</t>
  </si>
  <si>
    <t>TP60TOL218</t>
  </si>
  <si>
    <t>Taux de pauvretÃ©-locataires (%)</t>
  </si>
  <si>
    <t>Taux de pauvretÃ© des personnes dans les mÃ©nages locataires de leur logement (%)</t>
  </si>
  <si>
    <t>PACT18</t>
  </si>
  <si>
    <t>Part des revenus d'activitÃ© (%)</t>
  </si>
  <si>
    <t>PTSA18</t>
  </si>
  <si>
    <t>dont part des salaires et traitements (%)</t>
  </si>
  <si>
    <t>PCHO18</t>
  </si>
  <si>
    <t>dont part des indemnitÃ©s de chÃ´mage (%)</t>
  </si>
  <si>
    <t>PBEN18</t>
  </si>
  <si>
    <t>dont part des revenus des activitÃ©s non salariÃ©es (%)</t>
  </si>
  <si>
    <t>PPEN18</t>
  </si>
  <si>
    <t>Part des pensions, retraites et rentes (%)</t>
  </si>
  <si>
    <t>PPAT18</t>
  </si>
  <si>
    <t>Part des revenus du patrimoine et autres revenus (%)</t>
  </si>
  <si>
    <t>Part des revenus du patrimoine et des autres revenus (%)</t>
  </si>
  <si>
    <t>PPSOC18</t>
  </si>
  <si>
    <t>Part de l'ensemble des prestations sociales (%)</t>
  </si>
  <si>
    <t>PPFAM18</t>
  </si>
  <si>
    <t>dont part des prestations familiales (%)</t>
  </si>
  <si>
    <t>PPMINI18</t>
  </si>
  <si>
    <t>dont part des minima sociaux (%)</t>
  </si>
  <si>
    <t>PPLOGT18</t>
  </si>
  <si>
    <t>dont part des prestations logement (%)</t>
  </si>
  <si>
    <t>PIMPOT18</t>
  </si>
  <si>
    <t>Part des impÃ´ts (%)</t>
  </si>
  <si>
    <t>D118</t>
  </si>
  <si>
    <t>1er dÃ©cile du niveau de vie (â‚¬)</t>
  </si>
  <si>
    <t>D918</t>
  </si>
  <si>
    <t>9e dÃ©cile du niveau de vie (â‚¬)</t>
  </si>
  <si>
    <t>RD18</t>
  </si>
  <si>
    <t>Rapport interdÃ©cile 9e dÃ©cile/1er dÃ©cile</t>
  </si>
  <si>
    <t>SNHM19</t>
  </si>
  <si>
    <t>Salaire net horaire moyen en 2019 (â‚¬)</t>
  </si>
  <si>
    <t>SNHMC19</t>
  </si>
  <si>
    <t>Salaire net hor. Moy. Cadres sup. en 2019 (â‚¬)</t>
  </si>
  <si>
    <t>Salaire net horaire moyen des cadres, professions intellectuelles supÃ©rieures et des chefs d'entreprises salariÃ©s en 2019 (â‚¬)</t>
  </si>
  <si>
    <t>SNHMP19</t>
  </si>
  <si>
    <t>Salaire net hor. moy. prof inter. en 2019 (â‚¬)</t>
  </si>
  <si>
    <t>Salaire net horaire moyen des professions intermÃ©diaires en 2019 (â‚¬)</t>
  </si>
  <si>
    <t>SNHME19</t>
  </si>
  <si>
    <t>Salaire net hor. moy. employÃ©s en 2019 (â‚¬)</t>
  </si>
  <si>
    <t>Salaire net horaire moyen des employÃ©s en 2019 (â‚¬)</t>
  </si>
  <si>
    <t>SNHMO19</t>
  </si>
  <si>
    <t>Salaire net hor. moy. ouvriers en 2019 (â‚¬)</t>
  </si>
  <si>
    <t>Salaire net horaire moyen des ouvriers en 2019 (â‚¬)</t>
  </si>
  <si>
    <t>SNHMF19</t>
  </si>
  <si>
    <t>Salaire net horaire moyen F en 2019 (â‚¬)</t>
  </si>
  <si>
    <t>Salaire net horaire moyen des femmes en 2019 (â‚¬)</t>
  </si>
  <si>
    <t>SNHMFC19</t>
  </si>
  <si>
    <t>Salaire net hor. moy. F cadres sup. en 2019 (â‚¬)</t>
  </si>
  <si>
    <t>Salaire net horaire moyen des femmes cadres, professions intellectuelles supÃ©rieures et des chefs d'entreprises salariÃ©s en 2019 (â‚¬)</t>
  </si>
  <si>
    <t>SNHMFP19</t>
  </si>
  <si>
    <t>Salaire net hor. moy. F prof inter. en 2019 (â‚¬)</t>
  </si>
  <si>
    <t>Salaire net horaire moyen des femmes exerÃ§ant une profession intermÃ©diaire en 2019 (â‚¬)</t>
  </si>
  <si>
    <t>SNHMFE19</t>
  </si>
  <si>
    <t>Salaire net hor. moy. F employÃ©s en 2019 (â‚¬)</t>
  </si>
  <si>
    <t>Salaire net horaire moyen des femmes employÃ©es en 2019 (â‚¬)</t>
  </si>
  <si>
    <t>SNHMFO19</t>
  </si>
  <si>
    <t>Salaire net hor. moy. F ouvriers en 2019 (â‚¬)</t>
  </si>
  <si>
    <t>Salaire net horaire moyen des femmes ouvriÃ¨res en 2019 (â‚¬)</t>
  </si>
  <si>
    <t>SNHMH19</t>
  </si>
  <si>
    <t>Salaire net horaire moyen H en 2019 (â‚¬)</t>
  </si>
  <si>
    <t>Salaire net horaire moyen des hommes en 2019 (â‚¬)</t>
  </si>
  <si>
    <t>SNHMHC19</t>
  </si>
  <si>
    <t>Salaire net hor. moy. H cadres sup. en 2019 (â‚¬)</t>
  </si>
  <si>
    <t>Salaire net horaire moyen des hommes cadres, professions intellectuelles supÃ©rieures et des chefs d'entreprises salariÃ©s en 2019 (â‚¬)</t>
  </si>
  <si>
    <t>SNHMHP19</t>
  </si>
  <si>
    <t>Salaire net hor. moy. H prof inter. en 2019 (â‚¬)</t>
  </si>
  <si>
    <t>Salaire net horaire moyen des hommes exerÃ§ant une profession intermÃ©diaire en 2019 (â‚¬)</t>
  </si>
  <si>
    <t>SNHMHE19</t>
  </si>
  <si>
    <t>Salaire net hor. moy. H employÃ©s en 2019 (â‚¬)</t>
  </si>
  <si>
    <t>Salaire net horaire moyen des hommes employÃ©s en 2019 (â‚¬)</t>
  </si>
  <si>
    <t>SNHMHO19</t>
  </si>
  <si>
    <t>Salaire net hor. moy. H ouvriers en 2019 (â‚¬)</t>
  </si>
  <si>
    <t>Salaire net horaire moyen des hommes ouvriers en 2019 (â‚¬)</t>
  </si>
  <si>
    <t>SNHM1819</t>
  </si>
  <si>
    <t>Salaire net horaire moyen 18 Ã  25 ans en 2019 (â‚¬)</t>
  </si>
  <si>
    <t>Salaire net horaire moyen des personnes de 18 Ã  25 ans en 2019 (â‚¬)</t>
  </si>
  <si>
    <t>SNHM2619</t>
  </si>
  <si>
    <t>Salaire net horaire moyen 26 Ã  50 ans en 2019 (â‚¬)</t>
  </si>
  <si>
    <t>Salaire net horaire moyen des personnes de 26 Ã  50 ans en 2019 (â‚¬)</t>
  </si>
  <si>
    <t>SNHM5019</t>
  </si>
  <si>
    <t>Salaire net horaire moyen plus de 50 ans en 2019 (â‚¬)</t>
  </si>
  <si>
    <t>Salaire net horaire moyen des personnes de plus de 50 ans en 2019 (â‚¬)</t>
  </si>
  <si>
    <t>SNHMF1819</t>
  </si>
  <si>
    <t>Salaire net horaire moyen F 18 Ã  25 ans en 2019 (â‚¬)</t>
  </si>
  <si>
    <t>Salaire net horaire moyen des femmes de 18 Ã  25 ans en 2019 (â‚¬)</t>
  </si>
  <si>
    <t>SNHMF2619</t>
  </si>
  <si>
    <t>Salaire net horaire moyen F 26 Ã  50 ans en 2019 (â‚¬)</t>
  </si>
  <si>
    <t>Salaire net horaire moyen des femmes de 26 Ã  50 ans en 2019 (â‚¬)</t>
  </si>
  <si>
    <t>SNHMF5019</t>
  </si>
  <si>
    <t>Salaire net horaire moyen F plus de 50 ans en 2019 (â‚¬)</t>
  </si>
  <si>
    <t>Salaire net horaire moyen des femmes plus de 50 ans en 2019 (â‚¬)</t>
  </si>
  <si>
    <t>SNHMH1819</t>
  </si>
  <si>
    <t>Salaire net horaire moyen H 18 Ã  25 ans en 2019 (â‚¬)</t>
  </si>
  <si>
    <t>Salaire net horaire moyen des hommes  de 18 Ã  25 ans en 2019 (â‚¬)</t>
  </si>
  <si>
    <t>SNHMH2619</t>
  </si>
  <si>
    <t>Salaire net horaire moyen H 26 Ã  50 ans en 2019 (â‚¬)</t>
  </si>
  <si>
    <t>Salaire net horaire moyen des hommes de 26 Ã  50 ans en 2019 (â‚¬)</t>
  </si>
  <si>
    <t>SNHMH5019</t>
  </si>
  <si>
    <t>Salaire net horaire moyen H plus de 50 ans en 2019 (â‚¬)</t>
  </si>
  <si>
    <t>Salaire net horaire moyen des hommes de plus de 50 ans en 2019 (â‚¬)</t>
  </si>
  <si>
    <t>ETTOT18</t>
  </si>
  <si>
    <t>Total Ets actifs fin 2018</t>
  </si>
  <si>
    <t>Total des Ã©tablissements actifs fin 2018</t>
  </si>
  <si>
    <t>ETAZ18</t>
  </si>
  <si>
    <t>Ets actifs agriculture fin 2018</t>
  </si>
  <si>
    <t>Etablissements actifs de l'agriculture, sylviculture et pÃªche fin 2018</t>
  </si>
  <si>
    <t>ETBE18</t>
  </si>
  <si>
    <t>Ets actifs industrie fin 2018</t>
  </si>
  <si>
    <t>Etablissements actifs de l'industrie fin 2018</t>
  </si>
  <si>
    <t>ETFZ18</t>
  </si>
  <si>
    <t>Ets actifs construction fin 2018</t>
  </si>
  <si>
    <t>Etablissements actifs de la construction fin 2018</t>
  </si>
  <si>
    <t>ETGU18</t>
  </si>
  <si>
    <t>Ets actifs commerce et services marchands fin 2018</t>
  </si>
  <si>
    <t>Etablissements actifs du commerce, transports et services marchands fin 2018</t>
  </si>
  <si>
    <t>ETGZ18</t>
  </si>
  <si>
    <t>dont Ets actifs commerce fin 2018</t>
  </si>
  <si>
    <t>dont Etablissements actifs du commerce et rÃ©paration auto fin 2018</t>
  </si>
  <si>
    <t>ETOQ18</t>
  </si>
  <si>
    <t>Ets actifs services non marchands fin 2018</t>
  </si>
  <si>
    <t>Etablissements actifs des services non marchands (administration publique, enseignement, santÃ© et action sociale) fin 2018</t>
  </si>
  <si>
    <t>ETTEF018</t>
  </si>
  <si>
    <t>Ets actifs sans salariÃ© fin 2018</t>
  </si>
  <si>
    <t>Etablissements actifs sans salariÃ© fin 2018</t>
  </si>
  <si>
    <t>ETAZ018</t>
  </si>
  <si>
    <t>Ets actifs agriculture sans salariÃ© fin 2018</t>
  </si>
  <si>
    <t>Etablissements actifs de l'agriculture, sylviculture et pÃªche sans salariÃ© fin 2018</t>
  </si>
  <si>
    <t>ETBE018</t>
  </si>
  <si>
    <t>Ets actifs industrie sans salariÃ© fin 2018</t>
  </si>
  <si>
    <t>Etablissements actifs de l'industrie sans salariÃ© fin 2018</t>
  </si>
  <si>
    <t>ETFZ018</t>
  </si>
  <si>
    <t>Ets actifs construction sans salariÃ© fin 2018</t>
  </si>
  <si>
    <t>Etablissements actifs de la construction sans salariÃ© fin 2018</t>
  </si>
  <si>
    <t>ETGU018</t>
  </si>
  <si>
    <t>Ets actifs commerce et services marchands sans salariÃ© fin 2018</t>
  </si>
  <si>
    <t>Etablissements actifs du commerce, transports et services marchands sans salariÃ© fin 2018</t>
  </si>
  <si>
    <t>ETGZ018</t>
  </si>
  <si>
    <t>dont Ets actifs commerce sans salariÃ© fin 2018</t>
  </si>
  <si>
    <t>dont Etablissements actifs du commerce et rÃ©paration auto sans salariÃ© fin 2018</t>
  </si>
  <si>
    <t>ETOQ018</t>
  </si>
  <si>
    <t>Ets actifs services non marchands sans salariÃ© fin 2018</t>
  </si>
  <si>
    <t>Etablissements actifs des services non marchands (administration publique, enseignement, santÃ© et action sociale) sans salariÃ© fin 2018</t>
  </si>
  <si>
    <t>ETTEF118</t>
  </si>
  <si>
    <t>Ets actifs de 1 Ã  9 salariÃ©s fin 2018</t>
  </si>
  <si>
    <t>Etablissements actifs de 1 Ã  9 salariÃ©s fin 2018</t>
  </si>
  <si>
    <t>ETAZ118</t>
  </si>
  <si>
    <t>Ets actifs agriculture 1 Ã  9 salariÃ©s fin 2018</t>
  </si>
  <si>
    <t>Etablissements actifs de l'agriculture, sylviculture et pÃªche 1 Ã  9 salariÃ©s fin 2018</t>
  </si>
  <si>
    <t>ETBE118</t>
  </si>
  <si>
    <t>Ets actifs industrie 1 Ã  9 salariÃ©s fin 2018</t>
  </si>
  <si>
    <t>Etablissements actifs de l'industrie de 1 Ã  9 salariÃ©s fin 2018</t>
  </si>
  <si>
    <t>ETFZ118</t>
  </si>
  <si>
    <t>Ets actifs construction 1 Ã  9 sal fin 2018</t>
  </si>
  <si>
    <t>Etablissements actifs de la construction de 1 Ã  9 salariÃ©s fin 2018</t>
  </si>
  <si>
    <t>ETGU118</t>
  </si>
  <si>
    <t>Ets actifs commerce et services marchands 1 Ã  9 salariÃ©s fin 2018</t>
  </si>
  <si>
    <t>Etablissements actifs du commerce, transports et services marchands de 1 Ã  9 salariÃ©s fin 2018</t>
  </si>
  <si>
    <t>ETGZ118</t>
  </si>
  <si>
    <t>dont Ets actifs commerce 1 Ã  9 salariÃ©s fin 2018</t>
  </si>
  <si>
    <t>dont Etablissements actifs du commerce et rÃ©paration auto de 1 Ã  9 salariÃ©s fin 2018</t>
  </si>
  <si>
    <t>ETOQ118</t>
  </si>
  <si>
    <t>Ets actifs services non marchands 1 Ã  9 salariÃ©s fin 2018</t>
  </si>
  <si>
    <t>Etablissements actifs des services non marchands (administration publique, enseignement, santÃ© et action sociale) de 1 Ã  9 salariÃ©s fin 2018</t>
  </si>
  <si>
    <t>ETTEF1018</t>
  </si>
  <si>
    <t>Ets actifs de 10 Ã  19 salariÃ©s fin 2018</t>
  </si>
  <si>
    <t>Etablissements actifs de 10 Ã  19 salariÃ©s fin 2018</t>
  </si>
  <si>
    <t>ETAZ1018</t>
  </si>
  <si>
    <t>Ets actifs agriculture 10 Ã  19 sal fin 2018</t>
  </si>
  <si>
    <t>Etablissements actifs de l'agriculture, sylviculture et pÃªche de 10 Ã  19 salariÃ©s fin 2018</t>
  </si>
  <si>
    <t>ETBE1018</t>
  </si>
  <si>
    <t>Ets actifs industrie 10 Ã  19 sal fin 2018</t>
  </si>
  <si>
    <t>Etablissements actifs de l'industrie de 10 Ã  19 salariÃ©s fin 2018</t>
  </si>
  <si>
    <t>ETFZ1018</t>
  </si>
  <si>
    <t>Ets actifs construction 10 Ã  19 sal fin 2018</t>
  </si>
  <si>
    <t>Etablissements actifs de la construction de 10 Ã  19 salariÃ©s fin 2018</t>
  </si>
  <si>
    <t>ETGU1018</t>
  </si>
  <si>
    <t>Ets actifs commerce et services marchands 10 Ã  19 salariÃ©s fin 2018</t>
  </si>
  <si>
    <t>Etablissements actifs du commerce, transports et services marchands de 10 Ã  19 salariÃ©s fin 2018</t>
  </si>
  <si>
    <t>ETGZ1018</t>
  </si>
  <si>
    <t>dont Ets actifs commerce 10 Ã  19 salariÃ©s fin 2018</t>
  </si>
  <si>
    <t>dont Etablissements actifs du commerce et rÃ©paration auto de 10 Ã  19 salariÃ©s fin 2018</t>
  </si>
  <si>
    <t>ETOQ1018</t>
  </si>
  <si>
    <t>Ets actifs services non marchands 10 Ã  19 salariÃ©s fin 2018</t>
  </si>
  <si>
    <t>Etablissements actifs des services non marchands (administration publique, enseignement, santÃ© et action sociale) de 10 Ã  19 salariÃ©s fin 2018</t>
  </si>
  <si>
    <t>ETTEF2018</t>
  </si>
  <si>
    <t>Ets actifs de 20 Ã  49 salariÃ©s fin 2018</t>
  </si>
  <si>
    <t>Etablissements actifs de 20 Ã  49 salariÃ©s fin 2018</t>
  </si>
  <si>
    <t>ETAZ2018</t>
  </si>
  <si>
    <t>Ets actifs agriculture 20 Ã  49 sal fin 2018</t>
  </si>
  <si>
    <t>Etablissements actifs de l'agriculture, sylviculture et pÃªche de 20 Ã  49 salariÃ©s fin 2018</t>
  </si>
  <si>
    <t>ETBE2018</t>
  </si>
  <si>
    <t>Ets actifs industrie 20 Ã  49 sal fin 2018</t>
  </si>
  <si>
    <t>Etablissements actifs de l'industrie de 20 Ã  49 salariÃ©s fin 2018</t>
  </si>
  <si>
    <t>ETFZ2018</t>
  </si>
  <si>
    <t>Ets actifs construction 20 Ã  49 sal fin 2018</t>
  </si>
  <si>
    <t>Etablissements actifs de la construction de 20 Ã  49 salariÃ©s fin 2018</t>
  </si>
  <si>
    <t>ETGU2018</t>
  </si>
  <si>
    <t>Ets actifs commerce et services marchands 20 Ã  49 salariÃ©s fin 2018</t>
  </si>
  <si>
    <t>Etablissements actifs du commerce, transports et services marchands de 20 Ã  49 salariÃ©s fin 2018</t>
  </si>
  <si>
    <t>ETGZ2018</t>
  </si>
  <si>
    <t>dont Ets actifs commerce 20 Ã  49 salariÃ©s fin 2018</t>
  </si>
  <si>
    <t>dont Etablissements actifs du commerce et rÃ©paration auto de 20 Ã  49 salariÃ©s fin 2018</t>
  </si>
  <si>
    <t>ETOQ2018</t>
  </si>
  <si>
    <t>Ets actifs services non marchands 20 Ã  49 salariÃ©s fin 2018</t>
  </si>
  <si>
    <t>Etablissements actifs des services non marchands (administration publique, enseignement, santÃ© et action sociale) de 20 Ã  49 salariÃ©s fin 2018</t>
  </si>
  <si>
    <t>ETTEF5018</t>
  </si>
  <si>
    <t>Ets actifs de 50 salariÃ©s ou plus fin 2018</t>
  </si>
  <si>
    <t>Etablissements actifs de 50 salariÃ©s ou plus fin 2018</t>
  </si>
  <si>
    <t>ETAZ5018</t>
  </si>
  <si>
    <t>Ets actifs agriculture 50 sal ou plus fin 2018</t>
  </si>
  <si>
    <t>Etablissements actifs de l'agriculture, sylviculture et pÃªche de 50 salariÃ©s ou plus fin 2018</t>
  </si>
  <si>
    <t>ETBE5018</t>
  </si>
  <si>
    <t>Ets actifs industrie 50 sal ou plus fin 2018</t>
  </si>
  <si>
    <t>Etablissements actifs de l'industrie de 50 salariÃ©s ou plus fin 2018</t>
  </si>
  <si>
    <t>ETFZ5018</t>
  </si>
  <si>
    <t>Ets actifs construction 50 sal ou + fin 2018</t>
  </si>
  <si>
    <t>Etablissements actifs de la construction de 50 salariÃ©s ou plus fin 2018</t>
  </si>
  <si>
    <t>ETGU5018</t>
  </si>
  <si>
    <t>Ets actifs commerce et services marchands 50 sal ou plus fin 2018</t>
  </si>
  <si>
    <t>Etablissements actifs du commerce, transports et services marchands de 50 salariÃ©s ou plus fin 2018</t>
  </si>
  <si>
    <t>ETGZ5018</t>
  </si>
  <si>
    <t>dont Ets actifs commerce 50 sal ou plus fin 2018</t>
  </si>
  <si>
    <t>dont Etablissements actifs du commerce et rÃ©paration auto de 50 salariÃ©s ou plus fin 2018</t>
  </si>
  <si>
    <t>ETOQ5018</t>
  </si>
  <si>
    <t>Ets actifs services non marchands 50 sal ou plus fin 2018</t>
  </si>
  <si>
    <t>Etablissements actifs des services non marchands (administration publique, enseignement, santÃ© et action sociale) de 50 salariÃ©s ou plus fin 2018</t>
  </si>
  <si>
    <t>ETPTOT18</t>
  </si>
  <si>
    <t>Postes des Ets actifs fin 2018</t>
  </si>
  <si>
    <t>Nombre de postes des Ã©tablissements actifs fin 2018</t>
  </si>
  <si>
    <t>ETPAZ18</t>
  </si>
  <si>
    <t>Postes des Ets actifs agriculture fin 2018</t>
  </si>
  <si>
    <t>Nombre de postes des Ã©tablissements actifs de l'agriculture, sylviculture et pÃªche fin 2018</t>
  </si>
  <si>
    <t>ETPBE18</t>
  </si>
  <si>
    <t>Postes des Ets actifs de l'industrie fin 2018</t>
  </si>
  <si>
    <t>Nombre de postes des Ã©tablissements actifs de l'industrie fin 2018</t>
  </si>
  <si>
    <t>ETPFZ18</t>
  </si>
  <si>
    <t>Postes des Ets actifs de la construction fin 2018</t>
  </si>
  <si>
    <t>Nombre de postes des Ã©tablissements actifs de la construction fin 2018</t>
  </si>
  <si>
    <t>ETPGU18</t>
  </si>
  <si>
    <t>Postes des Ets actifs du commerce et services marchands fin 2018</t>
  </si>
  <si>
    <t>Nombre de postes des Ã©tablissements actifs du commerce, transports et services marchands fin 2018</t>
  </si>
  <si>
    <t>ETPGZ18</t>
  </si>
  <si>
    <t>dont Postes des Ets actifs du commerce   fin 2018</t>
  </si>
  <si>
    <t>dont Nombre de postes des Ã©tablissements actifs du commerce et rÃ©paration auto fin 2018</t>
  </si>
  <si>
    <t>ETPOQ18</t>
  </si>
  <si>
    <t>Postes des Ets actifs services non marchands fin 2018</t>
  </si>
  <si>
    <t>Nombre de postes des Ã©tablissements actifs des services non marchands (administration publique, enseignement, santÃ© et action sociale) fin 2018</t>
  </si>
  <si>
    <t>ETPTEF118</t>
  </si>
  <si>
    <t>Postes des Ets actifs de 1 Ã  9 salariÃ©s fin 2018</t>
  </si>
  <si>
    <t>Nombre de postes des Ã©tablissements actifs de 1 Ã  9 salariÃ©s fin 2018</t>
  </si>
  <si>
    <t>ETPAZ118</t>
  </si>
  <si>
    <t>Postes des Ets actifs agriculture 1 Ã  9 salariÃ©s fin 2018</t>
  </si>
  <si>
    <t>Nombre de postes des Ã©tablissements actifs de l'agriculture, sylviculture et pÃªche de 1 Ã  9 salariÃ©s fin 2018</t>
  </si>
  <si>
    <t>ETPBE118</t>
  </si>
  <si>
    <t>Postes des Ets actifs industrie 1 Ã  9 salariÃ©s fin 2018</t>
  </si>
  <si>
    <t>Nombre de postes des Ã©tablissements actifs de l'industrie de 1 Ã  9 salariÃ©s fin 2018</t>
  </si>
  <si>
    <t>ETPFZ118</t>
  </si>
  <si>
    <t>Postes des Ets actifs construction 1 Ã  9 sal fin 2018</t>
  </si>
  <si>
    <t>Nombre de postes des Ã©tablissements actifs de la construction de 1 Ã  9 salariÃ©s fin 2018</t>
  </si>
  <si>
    <t>ETPGU118</t>
  </si>
  <si>
    <t>Postes des Ets actifs commerce et services marchands 1 Ã  9 sal fin 2018</t>
  </si>
  <si>
    <t>Nombre de postes des Ã©tablissements actifs du commerce, transports et services marchands de 1 Ã  9 salariÃ©s fin 2018</t>
  </si>
  <si>
    <t>ETPGZ118</t>
  </si>
  <si>
    <t>dont Postes des Ets actifs commerce 1 Ã  9 salariÃ©s fin 2018</t>
  </si>
  <si>
    <t>dont Nombre de postes des Ã©tablissements actifs du commerce et rÃ©paration auto de 1 Ã  9 salariÃ©s fin 2018</t>
  </si>
  <si>
    <t>ETPOQ118</t>
  </si>
  <si>
    <t>Postes des Ets actifs services non marchands 1 Ã  9 salariÃ©s fin 2018</t>
  </si>
  <si>
    <t>Nombre de postes des Ã©tablissements actifs des services non marchands (administration publique, enseignement, santÃ© et action sociale) de 1 Ã  9 salariÃ©s fin 2018</t>
  </si>
  <si>
    <t>ETPTEF1018</t>
  </si>
  <si>
    <t>Postes des Ets actifs de 10 Ã  19 salariÃ©s fin 2018</t>
  </si>
  <si>
    <t>Nombre de postes des Ã©tablissements actifs de 10 Ã  19 salariÃ©s fin 2018</t>
  </si>
  <si>
    <t>ETPAZ1018</t>
  </si>
  <si>
    <t>Postes des Ets actifs agriculture 10 Ã  19 salariÃ©s fin 2018</t>
  </si>
  <si>
    <t>Nombre de postes des Ã©tablissements actifs de l'agriculture, sylviculture et pÃªche de 10 Ã  19 salariÃ©s fin 2018</t>
  </si>
  <si>
    <t>ETPBE1018</t>
  </si>
  <si>
    <t>Postes des Ets actifs industrie 10 Ã  19 sal fin 2018</t>
  </si>
  <si>
    <t>Nombre de postes des Ã©tablissements actifs de l'industrie de 10 Ã  19 salariÃ©s fin 2018</t>
  </si>
  <si>
    <t>ETPFZ1018</t>
  </si>
  <si>
    <t>Postes des Ets actifs construction 10 Ã  19 sal fin 2018</t>
  </si>
  <si>
    <t>Nombre de postes des Ã©tablissements actifs de la construction de 10 Ã  19 salariÃ©s fin 2018</t>
  </si>
  <si>
    <t>ETPGU1018</t>
  </si>
  <si>
    <t>Postes des Ets actifs commerce et services marchands 10 Ã  19 salariÃ©s fin 2018</t>
  </si>
  <si>
    <t>Nombre de postes des Ã©tablissements actifs du commerce, transports et services marchands de 10 Ã  19 salariÃ©s fin 2018</t>
  </si>
  <si>
    <t>ETPGZ1018</t>
  </si>
  <si>
    <t>dont Postes des Ets actifs commerce 10 Ã  19 salariÃ©s fin 2018</t>
  </si>
  <si>
    <t>dont Nombre de postes des Ã©tablissements actifs du commerce et rÃ©paration auto de 10 Ã  19 salariÃ©s fin 2018</t>
  </si>
  <si>
    <t>ETPOQ1018</t>
  </si>
  <si>
    <t>Postes des Ets actifs services non marchands 10 Ã  19 sal fin 2018</t>
  </si>
  <si>
    <t>Nombre de postes des Ã©tablissements actifs des services non marchands (administration publique, enseignement, santÃ© et action sociale) de 10 Ã  19 salariÃ©s fin 2018</t>
  </si>
  <si>
    <t>ETPTEF2018</t>
  </si>
  <si>
    <t>Postes des Ets actifs de 20 Ã  49 salariÃ©s fin 2018</t>
  </si>
  <si>
    <t>Nombre de postes des Ã©tablissements actifs de 20 Ã  49 salariÃ©s fin 2018</t>
  </si>
  <si>
    <t>ETPAZ2018</t>
  </si>
  <si>
    <t>Postes des Ets actifs agriculture 20 Ã  49 salariÃ©s fin 2018</t>
  </si>
  <si>
    <t>Nombre de postes des Ã©tablissements actifs de l'agriculture, sylviculture et pÃªche de 20 Ã  49 salariÃ©s fin 2018</t>
  </si>
  <si>
    <t>ETPBE2018</t>
  </si>
  <si>
    <t>Postes des Ets actifs industrie 20 Ã  49 sal fin 2018</t>
  </si>
  <si>
    <t>Nombre de postes des Ã©tablissements actifs de l'industrie de 20 Ã  49 salariÃ©s fin 2018</t>
  </si>
  <si>
    <t>ETPFZ2018</t>
  </si>
  <si>
    <t>Postes des Ets actifs construction 20 Ã  49 sal fin 2018</t>
  </si>
  <si>
    <t>Nombre de postes des Ã©tablissements actifs de la construction de 20 Ã  49 salariÃ©s fin 2018</t>
  </si>
  <si>
    <t>ETPGU2018</t>
  </si>
  <si>
    <t>Postes des Ets actifs commerce et services marchands 20 Ã  49 salariÃ©s fin 2018</t>
  </si>
  <si>
    <t>Nombre de postes des Ã©tablissements actifs du commerce, transports et services marchands de 20 Ã  49 salariÃ©s fin 2018</t>
  </si>
  <si>
    <t>ETPGZ2018</t>
  </si>
  <si>
    <t>dont Postes des Ets actifs commerce 20 Ã  49 salariÃ©s fin 2018</t>
  </si>
  <si>
    <t>dont Nombre de postes des Ã©tablissements actifs du commerce et rÃ©paration auto de 20 Ã  49 salariÃ©s fin 2018</t>
  </si>
  <si>
    <t>ETPOQ2018</t>
  </si>
  <si>
    <t>Postes des Ets actifs services non marchands 20 Ã  49 sal fin 2018</t>
  </si>
  <si>
    <t>Nombre de postes des Ã©tablissements actifs des services non marchands (administration publique, enseignement, santÃ© et action sociale) de 20 Ã  49 salariÃ©s fin 2018</t>
  </si>
  <si>
    <t>ETPTEF5018</t>
  </si>
  <si>
    <t>Postes des Ets actifs de 50 Ã  99 salariÃ©s fin 2018</t>
  </si>
  <si>
    <t>Nombre de postes des Ã©tablissements actifs de 50 Ã  99 salariÃ©s fin 2018</t>
  </si>
  <si>
    <t>ETPAZ5018</t>
  </si>
  <si>
    <t>Postes des Ets actifs agriculture 50 Ã  99 salariÃ©s fin 2018</t>
  </si>
  <si>
    <t>Nombre de postes des Ã©tablissements actifs de l'agriculture, sylviculture et pÃªche de 50 Ã  99 salariÃ©s fin 2018</t>
  </si>
  <si>
    <t>ETPBE5018</t>
  </si>
  <si>
    <t>Postes des Ets actifs industrie 50 Ã  99 sal fin 2018</t>
  </si>
  <si>
    <t>Nombre de postes des Ã©tablissements actifs de l'industrie de 50 Ã  99 salariÃ©s fin 2018</t>
  </si>
  <si>
    <t>ETPFZ5018</t>
  </si>
  <si>
    <t>Postes des Ets actifs construction 50 Ã  99 sal fin 2018</t>
  </si>
  <si>
    <t>Nombre de postes des Ã©tablissements actifs de la construction de 50 Ã  99 salariÃ©s fin 2018</t>
  </si>
  <si>
    <t>ETPGU5018</t>
  </si>
  <si>
    <t>Postes des Ets actifs commerce et services marchands 50 Ã  99 sal fin 2018</t>
  </si>
  <si>
    <t>Nombre de postes des Ã©tablissements actifs du commerce, transports et services marchands de 50 Ã  99 salariÃ©s fin 2018</t>
  </si>
  <si>
    <t>ETPGZ5018</t>
  </si>
  <si>
    <t>dont Postes des Ets actifs commerce 50 Ã  99 sal fin 2018</t>
  </si>
  <si>
    <t>dont Nombre de postes des Ã©tablissements actifs du commerce et rÃ©paration auto de 50 Ã  99 salariÃ©s fin 2018</t>
  </si>
  <si>
    <t>ETPOQ5018</t>
  </si>
  <si>
    <t>Postes des Ets actifs services non marchands 50 Ã  99 sal fin 2018</t>
  </si>
  <si>
    <t>Nombre de postes des Ã©tablissements actifs des services non marchands (administration publique, enseignement, santÃ© et action sociale) de 50 Ã  99 salariÃ©s fin 2018</t>
  </si>
  <si>
    <t>ETPTEFCP18</t>
  </si>
  <si>
    <t>Postes des Ets actifs de 100 salariÃ©s ou plus fin 2018</t>
  </si>
  <si>
    <t>Nombre de postes des Ã©tablissements actifs de 100 salariÃ©s ou plus fin 2018</t>
  </si>
  <si>
    <t>ETPAZCP18</t>
  </si>
  <si>
    <t>Postes des Ets actifs agriculture 100 sal ou + fin 2018</t>
  </si>
  <si>
    <t>Nombre de postes des Ã©tablissements actifs de l'agriculture, sylviculture et pÃªche de 100 salariÃ©s ou plus fin 2018</t>
  </si>
  <si>
    <t>ETPBECP18</t>
  </si>
  <si>
    <t>Postes des Ets actifs industrie 100 sal ou + fin 2018</t>
  </si>
  <si>
    <t>Nombre de postes des Ã©tablissements actifs de l'industrie de 100 salariÃ©s ou plus fin 2018</t>
  </si>
  <si>
    <t>ETPFZCP18</t>
  </si>
  <si>
    <t>Postes des Ets actifs construction 100 sal ou + fin 2018</t>
  </si>
  <si>
    <t>Nombre de postes des Ã©tablissements actifs de la construction de 100 salariÃ©s ou plus fin 2018</t>
  </si>
  <si>
    <t>ETPGUCP18</t>
  </si>
  <si>
    <t>Postes des Ets actifs commerce et services marchands 100 sal ou + fin 2018</t>
  </si>
  <si>
    <t>Nombre de postes des Ã©tablissements actifs du commerce, transports et services marchands de 100 salariÃ©s ou plus fin 2018</t>
  </si>
  <si>
    <t>ETPGZCP18</t>
  </si>
  <si>
    <t>dont Postes des Ets actifs commerce 100 sal ou + fin 2018</t>
  </si>
  <si>
    <t>dont Nombre de postes des Ã©tablissements actifs du commerce et rÃ©paration auto de 100 salariÃ©s ou plus fin 2018</t>
  </si>
  <si>
    <t>ETPOQCP18</t>
  </si>
  <si>
    <t>Postes des Ets actifs services non marchands 100 sal ou + fin 2018</t>
  </si>
  <si>
    <t>Nombre de postes des Ã©tablissements actifs des services non marchands (administration publique, enseignement, santÃ© et action sociale) de 100 salariÃ©s ou plus fin 2018</t>
  </si>
  <si>
    <t>ETPRES18</t>
  </si>
  <si>
    <t>Ets actifs sphÃ¨re prÃ©sentielle fin 2018</t>
  </si>
  <si>
    <t>Etablissements actifs de la sphÃ¨re prÃ©sentielle fin 2018</t>
  </si>
  <si>
    <t>ETNPRES18</t>
  </si>
  <si>
    <t>Ets actifs sphÃ¨re productive fin 2018</t>
  </si>
  <si>
    <t>Etablissements actifs de la sphÃ¨re productive fin 2018</t>
  </si>
  <si>
    <t>ETPRESPUB18</t>
  </si>
  <si>
    <t>Ets actifs sphÃ¨re prÃ©sentielle public fin 2018</t>
  </si>
  <si>
    <t>Etablissements actifs de la sphÃ¨re prÃ©sentielle du champ du domaine public fin 2018</t>
  </si>
  <si>
    <t>ETNPRESPUB18</t>
  </si>
  <si>
    <t>Ets actifs sphÃ¨re productive public fin 2018</t>
  </si>
  <si>
    <t>Etablissements actifs de la sphÃ¨re productive du champ du domaine public fin 2018</t>
  </si>
  <si>
    <t>ETPPRES18</t>
  </si>
  <si>
    <t>Postes Ets actifs sphÃ¨re prÃ©sentielle fin 2018</t>
  </si>
  <si>
    <t>Nombre de postes des Ã©tablissements actifs de la sphÃ¨re prÃ©sentielle fin 2018</t>
  </si>
  <si>
    <t>ETPNPRES18</t>
  </si>
  <si>
    <t>Postes Ets actifs sphÃ¨re productive fin 2018</t>
  </si>
  <si>
    <t>Nombre de postes des Ã©tablissements actifs de la sphÃ¨re productive fin 2018</t>
  </si>
  <si>
    <t>ETPPRESPUB18</t>
  </si>
  <si>
    <t>Postes Ets actifs sphÃ¨re prÃ©sentielle public fin 2018</t>
  </si>
  <si>
    <t>Nombre de postes des Ã©tablissements actifs de la sphÃ¨re prÃ©sentielle du champ du domaine public fin 2018</t>
  </si>
  <si>
    <t>ETPNPRESPUB18</t>
  </si>
  <si>
    <t>Postes Ets actifs sphÃ¨re productive public fin 2018</t>
  </si>
  <si>
    <t>Nombre de postes des Ã©tablissements actifs de la sphÃ¨re productive du champ du domaine public fin 2018</t>
  </si>
  <si>
    <t>ETASSMAT18</t>
  </si>
  <si>
    <t>Particuliers employeurs assistants mat fin 2018</t>
  </si>
  <si>
    <t>Nombre de particuliers employeurs d'assistants maternels fin 2018</t>
  </si>
  <si>
    <t>ETAUTRES18</t>
  </si>
  <si>
    <t>Particuliers employeurs autres fin 2018</t>
  </si>
  <si>
    <t>Nombre de particuliers employeurs autres activitÃ©s fin 2018</t>
  </si>
  <si>
    <t>ENNTOT20</t>
  </si>
  <si>
    <t>UnitÃ©s lÃ©gales au 31 dÃ©cembre 2019</t>
  </si>
  <si>
    <t>ENNBE20</t>
  </si>
  <si>
    <t>UnitÃ©s lÃ©gales de l'industrie au 31 dÃ©cembre 2019</t>
  </si>
  <si>
    <t>ENNFZ20</t>
  </si>
  <si>
    <t>UnitÃ©s lÃ©gales de la construction au 31 dÃ©cembre 2019</t>
  </si>
  <si>
    <t>ENNGI20</t>
  </si>
  <si>
    <t>UnitÃ©s lÃ©gales de commerce, transp, restau, hÃ©berg. au 31 dÃ©cembre 2019</t>
  </si>
  <si>
    <t>UnitÃ©s lÃ©gales de commerce, transports, hÃ©bergement et restauration au 31 dÃ©cembre 2019</t>
  </si>
  <si>
    <t>ENNJZ20</t>
  </si>
  <si>
    <t>UnitÃ©s lÃ©gales dâ€™information et communication au 31 dÃ©cembre 2019</t>
  </si>
  <si>
    <t>UnitÃ©s lÃ©gales de lâ€™information et de la communication au 31 dÃ©cembre 2019</t>
  </si>
  <si>
    <t>ENNKZ20</t>
  </si>
  <si>
    <t>UnitÃ©s lÃ©gales dâ€™activitÃ©s financiÃ¨res et d'assurance au 31 dÃ©cembre 2019</t>
  </si>
  <si>
    <t>ENNLZ20</t>
  </si>
  <si>
    <t>UnitÃ©s lÃ©gales dâ€™activitÃ©s immobiliÃ¨res au 31 dÃ©cembre 2019</t>
  </si>
  <si>
    <t>ENNMN20</t>
  </si>
  <si>
    <t>UnitÃ©s lÃ©gales dâ€™activitÃ©s spÃ©cialisÃ©es, scient et techn, et activitÃ©s de serv adm et de soutien au 31 dÃ©cembre 2019</t>
  </si>
  <si>
    <t>UnitÃ©s lÃ©gales dâ€™activitÃ©s spÃ©cialisÃ©es, scientifiques et techniques, et activitÃ©s de services administratifs et de soutien au 31 dÃ©cembre 2019</t>
  </si>
  <si>
    <t>ENNOQ20</t>
  </si>
  <si>
    <t>UnitÃ©s lÃ©gales du secteur adm publ, enseign, santÃ© et action sociale au 31 dÃ©cembre 2019</t>
  </si>
  <si>
    <t>UnitÃ©s lÃ©gales du secteur administration publique, enseignement, santÃ© humaine et action sociale au 31 dÃ©cembre 2019</t>
  </si>
  <si>
    <t>ENNRU20</t>
  </si>
  <si>
    <t>UnitÃ©s lÃ©gales des autres activitÃ©s de services au 31 dÃ©cembre 2019</t>
  </si>
  <si>
    <t>ENCTOT20</t>
  </si>
  <si>
    <t>CrÃ©ations d'entr. en 2020</t>
  </si>
  <si>
    <t>CrÃ©ations d'entreprises en 2020</t>
  </si>
  <si>
    <t>ENCBE20</t>
  </si>
  <si>
    <t>CrÃ©ations d'entr. de l'industrie en 2020</t>
  </si>
  <si>
    <t>CrÃ©ations d'entreprises de l'industrie en 2020</t>
  </si>
  <si>
    <t>ENCFZ20</t>
  </si>
  <si>
    <t>CrÃ©ations d'entr. de la construction en 2020</t>
  </si>
  <si>
    <t>CrÃ©ations d'entreprises de la construction en 2020</t>
  </si>
  <si>
    <t>ENCGI20</t>
  </si>
  <si>
    <t>CrÃ©ations d'entr. de comm, transp, restau hÃ©berg. en 2020</t>
  </si>
  <si>
    <t>CrÃ©ations d'entreprises de commerce, transports, hÃ©bergement et restauration en 2020</t>
  </si>
  <si>
    <t>ENCJZ20</t>
  </si>
  <si>
    <t>CrÃ©ations d'entr. dâ€™information et communication en 2020</t>
  </si>
  <si>
    <t>CrÃ©ations d'entreprises de lâ€™information et de la communication en 2020</t>
  </si>
  <si>
    <t>ENCKZ20</t>
  </si>
  <si>
    <t>CrÃ©ations d'entr. dâ€™activitÃ©s financiÃ¨res et d'assurance en 2020</t>
  </si>
  <si>
    <t>CrÃ©ations d'entreprises dâ€™activitÃ©s financiÃ¨res et d'assurance en 2020</t>
  </si>
  <si>
    <t>ENCLZ20</t>
  </si>
  <si>
    <t>CrÃ©ations d'entr. dâ€™activitÃ©s immobiliÃ¨res en 2020</t>
  </si>
  <si>
    <t>CrÃ©ations d'entreprises dâ€™activitÃ©s immobiliÃ¨res en 2020</t>
  </si>
  <si>
    <t>ENCMN20</t>
  </si>
  <si>
    <t>CrÃ©ations d'entr. dâ€™activitÃ©s spÃ©cialisÃ©es, scient et techn, et activitÃ©s de serv adm et de soutien en 2020</t>
  </si>
  <si>
    <t>CrÃ©ations d'entreprises dâ€™activitÃ©s spÃ©cialisÃ©es, scientifiques et techniques, et activitÃ©s de services administratifs et de soutien en 2020</t>
  </si>
  <si>
    <t>ENCOQ20</t>
  </si>
  <si>
    <t>CrÃ©ations d'entr. du secteur adm publ, enseign, santÃ© et action sociale en 2020</t>
  </si>
  <si>
    <t>CrÃ©ations d'entreprises du secteur administration publique, enseignement, santÃ© humaine et action sociale en 2020</t>
  </si>
  <si>
    <t>ENCRU20</t>
  </si>
  <si>
    <t>CrÃ©ations d'entr. des autres activitÃ©s de services en 2020</t>
  </si>
  <si>
    <t>CrÃ©ations d'entreprises des autres activitÃ©s de services en 2020</t>
  </si>
  <si>
    <t>ENCTOT19</t>
  </si>
  <si>
    <t>CrÃ©ations d'entr. en 2019</t>
  </si>
  <si>
    <t>CrÃ©ations d'entreprises en 2019</t>
  </si>
  <si>
    <t>ENCTOT18</t>
  </si>
  <si>
    <t>CrÃ©ations d'entr. en 2018</t>
  </si>
  <si>
    <t>CrÃ©ations d'entreprises en 2018</t>
  </si>
  <si>
    <t>ENCTOT17</t>
  </si>
  <si>
    <t>CrÃ©ations d'entr. en 2017</t>
  </si>
  <si>
    <t>CrÃ©ations d'entreprises en 2017</t>
  </si>
  <si>
    <t>ENCTOT16</t>
  </si>
  <si>
    <t>CrÃ©ations d'entr. en 2016</t>
  </si>
  <si>
    <t>CrÃ©ations d'entreprises en 2016</t>
  </si>
  <si>
    <t>ENCTOT15</t>
  </si>
  <si>
    <t>CrÃ©ations d'entr. en 2015</t>
  </si>
  <si>
    <t>CrÃ©ations d'entreprises en 2015</t>
  </si>
  <si>
    <t>ENCTOT14</t>
  </si>
  <si>
    <t>CrÃ©ations d'entr. en 2014</t>
  </si>
  <si>
    <t>CrÃ©ations d'entreprises en 2014</t>
  </si>
  <si>
    <t>ENCTOT13</t>
  </si>
  <si>
    <t>CrÃ©ations d'entr. en 2013</t>
  </si>
  <si>
    <t>CrÃ©ations d'entreprises en 2013</t>
  </si>
  <si>
    <t>ENCTOT12</t>
  </si>
  <si>
    <t>CrÃ©ations d'entr. en 2012</t>
  </si>
  <si>
    <t>CrÃ©ations d'entreprises en 2012</t>
  </si>
  <si>
    <t>ENCTOT11</t>
  </si>
  <si>
    <t>CrÃ©ations d'entr. en 2011</t>
  </si>
  <si>
    <t>CrÃ©ations d'entreprises en 2011</t>
  </si>
  <si>
    <t>ENCITOT20</t>
  </si>
  <si>
    <t>CrÃ©ations d'entr. ind. en 2020</t>
  </si>
  <si>
    <t>CrÃ©ations d'entreprises individuelles en 2020</t>
  </si>
  <si>
    <t>ENCIBE20</t>
  </si>
  <si>
    <t>CrÃ©at. d'entr. ind. de l'industrie en 2020</t>
  </si>
  <si>
    <t>CrÃ©ations d'entreprises individuelles de l'industrie en 2020</t>
  </si>
  <si>
    <t>ENCIFZ20</t>
  </si>
  <si>
    <t>CrÃ©at. d'entr. ind. de la construction en 2020</t>
  </si>
  <si>
    <t>CrÃ©ations d'entreprises individuelles de la construction en 2020</t>
  </si>
  <si>
    <t>ENCIGI20</t>
  </si>
  <si>
    <t>CrÃ©at. d'entr. ind. de comm, transp, restau hÃ©berg. en 2020</t>
  </si>
  <si>
    <t>CrÃ©ations d'entreprises individuelles de commerce, transports, hÃ©bergement et restauration en 2020</t>
  </si>
  <si>
    <t>ENCIJZ20</t>
  </si>
  <si>
    <t>CrÃ©at. d'entr. ind. dâ€™information et communication en 2020</t>
  </si>
  <si>
    <t>CrÃ©ations d'entreprises individuelles de lâ€™information et de la communication en 2020</t>
  </si>
  <si>
    <t>ENCIKZ20</t>
  </si>
  <si>
    <t>CrÃ©at. d'entr. ind. dâ€™activitÃ©s financiÃ¨res et d'assurance en 2020</t>
  </si>
  <si>
    <t>CrÃ©ations d'entreprises individuelles dâ€™activitÃ©s financiÃ¨res et d'assurance en 2020</t>
  </si>
  <si>
    <t>ENCILZ20</t>
  </si>
  <si>
    <t>CrÃ©at. d'entr. ind. dâ€™activitÃ©s immobiliÃ¨res en 2020</t>
  </si>
  <si>
    <t>CrÃ©ations d'entreprises individuelles dâ€™activitÃ©s immobiliÃ¨res en 2020</t>
  </si>
  <si>
    <t>ENCIMN20</t>
  </si>
  <si>
    <t>CrÃ©at. d'entr. ind. dâ€™activitÃ©s spÃ©cialisÃ©es, scient et techn, et activitÃ©s de serv adm et de soutien en 2020</t>
  </si>
  <si>
    <t>CrÃ©ations d'entreprises individuelles dâ€™activitÃ©s spÃ©cialisÃ©es, scientifiques et techniques, et activitÃ©s de services administratifs et de soutien en 2020</t>
  </si>
  <si>
    <t>ENCIOQ20</t>
  </si>
  <si>
    <t>CrÃ©at. d'entr. ind. du secteur adm publ, enseign, santÃ© et action sociale en 2020</t>
  </si>
  <si>
    <t>CrÃ©ations d'entreprises individuelles du secteur administration publique, enseignement, santÃ© humaine et action sociale en 2020</t>
  </si>
  <si>
    <t>ENCIRU20</t>
  </si>
  <si>
    <t>CrÃ©at. d'entr. ind. des autres activitÃ©s de services en 2020</t>
  </si>
  <si>
    <t>CrÃ©ations d'entreprises individuelles des autres activitÃ©s de services en 2020</t>
  </si>
  <si>
    <t>ENCITOT19</t>
  </si>
  <si>
    <t>CrÃ©ations d'entr. ind. en 2019</t>
  </si>
  <si>
    <t>CrÃ©ations d'entreprises individuelles en 2019</t>
  </si>
  <si>
    <t>ENCITOT18</t>
  </si>
  <si>
    <t>CrÃ©ations d'entr. ind. en 2018</t>
  </si>
  <si>
    <t>CrÃ©ations d'entreprises individuelles en 2018</t>
  </si>
  <si>
    <t>ENCITOT17</t>
  </si>
  <si>
    <t>CrÃ©ations d'entr. ind. en 2017</t>
  </si>
  <si>
    <t>CrÃ©ations d'entreprises individuelles en 2017</t>
  </si>
  <si>
    <t>ENCITOT16</t>
  </si>
  <si>
    <t>CrÃ©ations d'entr. ind. en 2016</t>
  </si>
  <si>
    <t>CrÃ©ations d'entreprises individuelles en 2016</t>
  </si>
  <si>
    <t>ENCITOT15</t>
  </si>
  <si>
    <t>CrÃ©ations d'entr. ind. en 2015</t>
  </si>
  <si>
    <t>CrÃ©ations d'entreprises individuelles en 2015</t>
  </si>
  <si>
    <t>ENCITOT14</t>
  </si>
  <si>
    <t>CrÃ©ations d'entr. ind. en 2014</t>
  </si>
  <si>
    <t>CrÃ©ations d'entreprises individuelles en 2014</t>
  </si>
  <si>
    <t>ENCITOT13</t>
  </si>
  <si>
    <t>CrÃ©ations d'entr. ind. en 2013</t>
  </si>
  <si>
    <t>CrÃ©ations d'entreprises individuelles en 2013</t>
  </si>
  <si>
    <t>ENCITOT12</t>
  </si>
  <si>
    <t>CrÃ©ations d'entr. ind. en 2012</t>
  </si>
  <si>
    <t>CrÃ©ations d'entreprises individuelles en 2012</t>
  </si>
  <si>
    <t>ENCITOT11</t>
  </si>
  <si>
    <t>CrÃ©ations d'entr. ind. en 2011</t>
  </si>
  <si>
    <t>CrÃ©ations d'entreprises individuelles en 2011</t>
  </si>
  <si>
    <t>ETNTOT20</t>
  </si>
  <si>
    <t>Ã‰tablissements au 31 dÃ©cembre 2019</t>
  </si>
  <si>
    <t>ETNBE20</t>
  </si>
  <si>
    <t>Ets de l'industrie au 31 dÃ©cembre 2019</t>
  </si>
  <si>
    <t>Ã‰tablissements de l'industrie au 31 dÃ©cembre 2019</t>
  </si>
  <si>
    <t>ETNFZ20</t>
  </si>
  <si>
    <t>Ets de la construction au 31 dÃ©cembre 2019</t>
  </si>
  <si>
    <t>Ã‰tablissements de la construction au 31 dÃ©cembre 2019</t>
  </si>
  <si>
    <t>ETNGI20</t>
  </si>
  <si>
    <t>Ets de comm, transp, restau hÃ©berg. au 31 dÃ©cembre 2019</t>
  </si>
  <si>
    <t>Ã‰tablissements de commerce, transports, hÃ©bergement et restauration au 31 dÃ©cembre 2019</t>
  </si>
  <si>
    <t>ETNJZ20</t>
  </si>
  <si>
    <t>Ets dâ€™information et communication au 31 dÃ©cembre 2019</t>
  </si>
  <si>
    <t>Ã‰tablissements de lâ€™information et de la communication au 31 dÃ©cembre 2019</t>
  </si>
  <si>
    <t>ETNKZ20</t>
  </si>
  <si>
    <t>Ets dâ€™activitÃ©s financiÃ¨res et d'assurance au 31 dÃ©cembre 2019</t>
  </si>
  <si>
    <t>Ã‰tablissements dâ€™activitÃ©s financiÃ¨res et d'assurance au 31 dÃ©cembre 2019</t>
  </si>
  <si>
    <t>ETNLZ20</t>
  </si>
  <si>
    <t>Ets dâ€™activitÃ©s immobiliÃ¨res au 31 dÃ©cembre 2019</t>
  </si>
  <si>
    <t>Ã‰tablissements dâ€™activitÃ©s immobiliÃ¨res au 31 dÃ©cembre 2019</t>
  </si>
  <si>
    <t>ETNMN20</t>
  </si>
  <si>
    <t>Ets dâ€™activitÃ©s spÃ©cialisÃ©es, scient et techn, et activitÃ©s de serv adm et de soutien au 31 dÃ©cembre 2019</t>
  </si>
  <si>
    <t>Ã‰tablissements dâ€™activitÃ©s spÃ©cialisÃ©es, scientifiques et techniques, et activitÃ©s de services administratifs et de soutien au 31 dÃ©cembre 2019</t>
  </si>
  <si>
    <t>ETNOQ20</t>
  </si>
  <si>
    <t>Ets du secteur adm publ, enseign, santÃ© et action sociale au 31 dÃ©cembre 2019</t>
  </si>
  <si>
    <t>Ã‰tablissements du secteur administration publique, enseignement, santÃ© humaine et action sociale au 31 dÃ©cembre 2019</t>
  </si>
  <si>
    <t>ETNRU20</t>
  </si>
  <si>
    <t>Ets des autres activitÃ©s de services au 31 dÃ©cembre 2019</t>
  </si>
  <si>
    <t>Ã‰tablissements des autres activitÃ©s de services au 31 dÃ©cembre 2019</t>
  </si>
  <si>
    <t>ETCTOT20</t>
  </si>
  <si>
    <t>CrÃ©ations d'ets en 2020</t>
  </si>
  <si>
    <t>CrÃ©ations d'Ã©tablissements en 2020</t>
  </si>
  <si>
    <t>ETCBE20</t>
  </si>
  <si>
    <t>CrÃ©ations d'ets de l'industrie en 2020</t>
  </si>
  <si>
    <t>CrÃ©ations d'Ã©tablissements de l'industrie en 2020</t>
  </si>
  <si>
    <t>ETCFZ20</t>
  </si>
  <si>
    <t>CrÃ©ations d'ets de la construction en 2020</t>
  </si>
  <si>
    <t>CrÃ©ations d'Ã©tablissements de la construction en 2020</t>
  </si>
  <si>
    <t>ETCGI20</t>
  </si>
  <si>
    <t>CrÃ©ations d'ets de comm, transp, restau hÃ©berg. en 2020</t>
  </si>
  <si>
    <t>CrÃ©ations d'Ã©tablissements de commerce, transports, hÃ©bergement et restauration en 2020</t>
  </si>
  <si>
    <t>ETCJZ20</t>
  </si>
  <si>
    <t>CrÃ©ations d'ets dâ€™information et communication en 2020</t>
  </si>
  <si>
    <t>CrÃ©ations d'Ã©tablissements de lâ€™information et de la communication en 2020</t>
  </si>
  <si>
    <t>ETCKZ20</t>
  </si>
  <si>
    <t>CrÃ©ations d'ets dâ€™activitÃ©s financiÃ¨res et d'assurance en 2020</t>
  </si>
  <si>
    <t>CrÃ©ations d'Ã©tablissements dâ€™activitÃ©s financiÃ¨res et d'assurance en 2020</t>
  </si>
  <si>
    <t>ETCLZ20</t>
  </si>
  <si>
    <t>CrÃ©ations d'ets dâ€™activitÃ©s immobiliÃ¨res en 2020</t>
  </si>
  <si>
    <t>CrÃ©ations d'Ã©tablissements dâ€™activitÃ©s immobiliÃ¨res en 2020</t>
  </si>
  <si>
    <t>ETCMN20</t>
  </si>
  <si>
    <t>CrÃ©ations d'ets dâ€™activitÃ©s spÃ©cialisÃ©es, scient et techn, et activitÃ©s de serv adm et de soutien en 2020</t>
  </si>
  <si>
    <t>CrÃ©ations d'Ã©tablissements dâ€™activitÃ©s spÃ©cialisÃ©es, scientifiques et techniques, et activitÃ©s de services administratifs et de soutien en 2020</t>
  </si>
  <si>
    <t>ETCOQ20</t>
  </si>
  <si>
    <t>CrÃ©ations d'ets du secteur adm publ, enseign, santÃ© et action sociale en 2020</t>
  </si>
  <si>
    <t>CrÃ©ations d'Ã©tablissements du secteur administration publique, enseignement, santÃ© humaine et action sociale en 2020</t>
  </si>
  <si>
    <t>ETCRU20</t>
  </si>
  <si>
    <t>CrÃ©ations d'ets des autres activitÃ©s de services en 2020</t>
  </si>
  <si>
    <t>CrÃ©ations d'Ã©tablissements des autres activitÃ©s de services en 2020</t>
  </si>
  <si>
    <t>ETCTOT19</t>
  </si>
  <si>
    <t>CrÃ©ations d'ets en 2019</t>
  </si>
  <si>
    <t>CrÃ©ations d'Ã©tablissements en 2019</t>
  </si>
  <si>
    <t>ETCBE19</t>
  </si>
  <si>
    <t>CrÃ©ations d'ets de l'industrie en 2019</t>
  </si>
  <si>
    <t>CrÃ©ations d'Ã©tablissements de l'industrie en 2019</t>
  </si>
  <si>
    <t>ETCFZ19</t>
  </si>
  <si>
    <t>CrÃ©ations d'ets de la construction en 2019</t>
  </si>
  <si>
    <t>CrÃ©ations d'Ã©tablissements de la construction en 2019</t>
  </si>
  <si>
    <t>ETCGI19</t>
  </si>
  <si>
    <t>CrÃ©ations d'ets de comm, transp, restau hÃ©berg. en 2019</t>
  </si>
  <si>
    <t>CrÃ©ations d'Ã©tablissements de commerce, transports, hÃ©bergement et restauration en 2019</t>
  </si>
  <si>
    <t>ETCJZ19</t>
  </si>
  <si>
    <t>CrÃ©ations d'ets dâ€™information et communication en 2019</t>
  </si>
  <si>
    <t>CrÃ©ations d'Ã©tablissements de lâ€™information et de la communication en 2019</t>
  </si>
  <si>
    <t>ETCKZ19</t>
  </si>
  <si>
    <t>CrÃ©ations d'ets dâ€™activitÃ©s financiÃ¨res et d'assurance en 2019</t>
  </si>
  <si>
    <t>CrÃ©ations d'Ã©tablissements dâ€™activitÃ©s financiÃ¨res et d'assurance en 2019</t>
  </si>
  <si>
    <t>ETCLZ19</t>
  </si>
  <si>
    <t>CrÃ©ations d'ets dâ€™activitÃ©s immobiliÃ¨res en 2019</t>
  </si>
  <si>
    <t>CrÃ©ations d'Ã©tablissements dâ€™activitÃ©s immobiliÃ¨res en 2019</t>
  </si>
  <si>
    <t>ETCMN19</t>
  </si>
  <si>
    <t>CrÃ©ations d'ets dâ€™activitÃ©s spÃ©cialisÃ©es, scient et techn, et activitÃ©s de serv adm et de soutien en 2019</t>
  </si>
  <si>
    <t>CrÃ©ations d'Ã©tablissements dâ€™activitÃ©s spÃ©cialisÃ©es, scientifiques et techniques, et activitÃ©s de services administratifs et de soutien en 2019</t>
  </si>
  <si>
    <t>ETCOQ19</t>
  </si>
  <si>
    <t>CrÃ©ations d'ets du secteur adm publ, enseign, santÃ© et action sociale en 2019</t>
  </si>
  <si>
    <t>CrÃ©ations d'Ã©tablissements du secteur administration publique, enseignement, santÃ© humaine et action sociale en 2019</t>
  </si>
  <si>
    <t>ETCRU19</t>
  </si>
  <si>
    <t>CrÃ©ations d'ets des autres activitÃ©s de services en 2019</t>
  </si>
  <si>
    <t>CrÃ©ations d'Ã©tablissements des autres activitÃ©s de services en 2019</t>
  </si>
  <si>
    <t>ETCTOT18</t>
  </si>
  <si>
    <t>CrÃ©ations d'ets en 2018</t>
  </si>
  <si>
    <t>CrÃ©ations d'Ã©tablissements en 2018</t>
  </si>
  <si>
    <t>ETCBE18</t>
  </si>
  <si>
    <t>CrÃ©ations d'ets de l'industrie en 2018</t>
  </si>
  <si>
    <t>CrÃ©ations d'Ã©tablissements de l'industrie en 2018</t>
  </si>
  <si>
    <t>ETCFZ18</t>
  </si>
  <si>
    <t>CrÃ©ations d'ets de la construction en 2018</t>
  </si>
  <si>
    <t>CrÃ©ations d'Ã©tablissements de la construction en 2018</t>
  </si>
  <si>
    <t>ETCGI18</t>
  </si>
  <si>
    <t>CrÃ©ations d'ets de comm, transp, restau hÃ©berg. en 2018</t>
  </si>
  <si>
    <t>CrÃ©ations d'Ã©tablissements de commerce, transports, hÃ©bergement et restauration en 2018</t>
  </si>
  <si>
    <t>ETCJZ18</t>
  </si>
  <si>
    <t>CrÃ©ations d'ets dâ€™information et communication en 2018</t>
  </si>
  <si>
    <t>CrÃ©ations d'Ã©tablissements de lâ€™information et de la communication en 2018</t>
  </si>
  <si>
    <t>ETCKZ18</t>
  </si>
  <si>
    <t>CrÃ©ations d'ets dâ€™activitÃ©s financiÃ¨res et d'assurance en 2018</t>
  </si>
  <si>
    <t>CrÃ©ations d'Ã©tablissements dâ€™activitÃ©s financiÃ¨res et d'assurance en 2018</t>
  </si>
  <si>
    <t>ETCLZ18</t>
  </si>
  <si>
    <t>CrÃ©ations d'ets dâ€™activitÃ©s immobiliÃ¨res en 2018</t>
  </si>
  <si>
    <t>CrÃ©ations d'Ã©tablissements dâ€™activitÃ©s immobiliÃ¨res en 2018</t>
  </si>
  <si>
    <t>ETCMN18</t>
  </si>
  <si>
    <t>CrÃ©ations d'ets dâ€™activitÃ©s spÃ©cialisÃ©es, scient et techn, et activitÃ©s de serv adm et de soutien en 2018</t>
  </si>
  <si>
    <t>CrÃ©ations d'Ã©tablissements dâ€™activitÃ©s spÃ©cialisÃ©es, scientifiques et techniques, et activitÃ©s de services administratifs et de soutien en 2018</t>
  </si>
  <si>
    <t>ETCOQ18</t>
  </si>
  <si>
    <t>CrÃ©ations d'ets du secteur adm publ, enseign, santÃ© et action sociale en 2018</t>
  </si>
  <si>
    <t>CrÃ©ations d'Ã©tablissements du secteur administration publique, enseignement, santÃ© humaine et action sociale en 2018</t>
  </si>
  <si>
    <t>ETCRU18</t>
  </si>
  <si>
    <t>CrÃ©ations d'ets des autres activitÃ©s de services en 2018</t>
  </si>
  <si>
    <t>CrÃ©ations d'Ã©tablissements des autres activitÃ©s de services en 2018</t>
  </si>
  <si>
    <t>ETCTOT17</t>
  </si>
  <si>
    <t>CrÃ©ations d'ets en 2017</t>
  </si>
  <si>
    <t>CrÃ©ations d'Ã©tablissements en 2017</t>
  </si>
  <si>
    <t>ETCBE17</t>
  </si>
  <si>
    <t>CrÃ©ations d'ets de l'industrie en 2017</t>
  </si>
  <si>
    <t>CrÃ©ations d'Ã©tablissements de l'industrie en 2017</t>
  </si>
  <si>
    <t>ETCFZ17</t>
  </si>
  <si>
    <t>CrÃ©ations d'ets de la construction en 2017</t>
  </si>
  <si>
    <t>CrÃ©ations d'Ã©tablissements de la construction en 2017</t>
  </si>
  <si>
    <t>ETCGI17</t>
  </si>
  <si>
    <t>CrÃ©ations d'ets de comm, transp, restau hÃ©berg. en 2017</t>
  </si>
  <si>
    <t>CrÃ©ations d'Ã©tablissements de commerce, transports, hÃ©bergement et restauration en 2017</t>
  </si>
  <si>
    <t>ETCJZ17</t>
  </si>
  <si>
    <t>CrÃ©ations d'ets dâ€™information et communication en 2017</t>
  </si>
  <si>
    <t>CrÃ©ations d'Ã©tablissements de lâ€™information et de la communication en 2017</t>
  </si>
  <si>
    <t>ETCKZ17</t>
  </si>
  <si>
    <t>CrÃ©ations d'ets dâ€™activitÃ©s financiÃ¨res et d'assurance en 2017</t>
  </si>
  <si>
    <t>CrÃ©ations d'Ã©tablissements dâ€™activitÃ©s financiÃ¨res et d'assurance en 2017</t>
  </si>
  <si>
    <t>ETCLZ17</t>
  </si>
  <si>
    <t>CrÃ©ations d'ets dâ€™activitÃ©s immobiliÃ¨res en 2017</t>
  </si>
  <si>
    <t>CrÃ©ations d'Ã©tablissements dâ€™activitÃ©s immobiliÃ¨res en 2017</t>
  </si>
  <si>
    <t>ETCMN17</t>
  </si>
  <si>
    <t>CrÃ©ations d'ets dâ€™activitÃ©s spÃ©cialisÃ©es, scient et techn, et activitÃ©s de serv adm et de soutien en 2017</t>
  </si>
  <si>
    <t>CrÃ©ations d'Ã©tablissements dâ€™activitÃ©s spÃ©cialisÃ©es, scientifiques et techniques, et activitÃ©s de services administratifs et de soutien en 2017</t>
  </si>
  <si>
    <t>ETCOQ17</t>
  </si>
  <si>
    <t>CrÃ©ations d'ets du secteur adm publ, enseign, santÃ© et action sociale en 2017</t>
  </si>
  <si>
    <t>CrÃ©ations d'Ã©tablissements du secteur administration publique, enseignement, santÃ© humaine et action sociale en 2017</t>
  </si>
  <si>
    <t>ETCRU17</t>
  </si>
  <si>
    <t>CrÃ©ations d'ets des autres activitÃ©s de services en 2017</t>
  </si>
  <si>
    <t>CrÃ©ations d'Ã©tablissements des autres activitÃ©s de services en 2017</t>
  </si>
  <si>
    <t>ETCTOT16</t>
  </si>
  <si>
    <t>CrÃ©ations d'ets en 2016</t>
  </si>
  <si>
    <t>CrÃ©ations d'Ã©tablissements en 2016</t>
  </si>
  <si>
    <t>ETCBE16</t>
  </si>
  <si>
    <t>CrÃ©ations d'ets de l'industrie en 2016</t>
  </si>
  <si>
    <t>CrÃ©ations d'Ã©tablissements de l'industrie en 2016</t>
  </si>
  <si>
    <t>ETCFZ16</t>
  </si>
  <si>
    <t>CrÃ©ations d'ets de la construction en 2016</t>
  </si>
  <si>
    <t>CrÃ©ations d'Ã©tablissements de la construction en 2016</t>
  </si>
  <si>
    <t>ETCGI16</t>
  </si>
  <si>
    <t>CrÃ©ations d'ets de comm, transp, restau hÃ©berg. en 2016</t>
  </si>
  <si>
    <t>CrÃ©ations d'Ã©tablissements de commerce, transports, hÃ©bergement et restauration en 2016</t>
  </si>
  <si>
    <t>ETCJZ16</t>
  </si>
  <si>
    <t>CrÃ©ations d'ets dâ€™information et communication en 2016</t>
  </si>
  <si>
    <t>CrÃ©ations d'Ã©tablissements de lâ€™information et de la communication en 2016</t>
  </si>
  <si>
    <t>ETCKZ16</t>
  </si>
  <si>
    <t>CrÃ©ations d'ets dâ€™activitÃ©s financiÃ¨res et d'assurance en 2016</t>
  </si>
  <si>
    <t>CrÃ©ations d'Ã©tablissements dâ€™activitÃ©s financiÃ¨res et d'assurance en 2016</t>
  </si>
  <si>
    <t>ETCLZ16</t>
  </si>
  <si>
    <t>CrÃ©ations d'ets dâ€™activitÃ©s immobiliÃ¨res en 2016</t>
  </si>
  <si>
    <t>CrÃ©ations d'Ã©tablissements dâ€™activitÃ©s immobiliÃ¨res en 2016</t>
  </si>
  <si>
    <t>ETCMN16</t>
  </si>
  <si>
    <t>CrÃ©ations d'ets dâ€™activitÃ©s spÃ©cialisÃ©es, scient et techn, et activitÃ©s de serv adm et de soutien en 2016</t>
  </si>
  <si>
    <t>CrÃ©ations d'Ã©tablissements dâ€™activitÃ©s spÃ©cialisÃ©es, scientifiques et techniques, et activitÃ©s de services administratifs et de soutien en 2016</t>
  </si>
  <si>
    <t>ETCOQ16</t>
  </si>
  <si>
    <t>CrÃ©ations d'ets du secteur adm publ, enseign, santÃ© et action sociale en 2016</t>
  </si>
  <si>
    <t>CrÃ©ations d'Ã©tablissements du secteur administration publique, enseignement, santÃ© humaine et action sociale en 2016</t>
  </si>
  <si>
    <t>ETCRU16</t>
  </si>
  <si>
    <t>CrÃ©ations d'ets des autres activitÃ©s de services en 2016</t>
  </si>
  <si>
    <t>CrÃ©ations d'Ã©tablissements des autres activitÃ©s de services en 2016</t>
  </si>
  <si>
    <t>ETCTOT15</t>
  </si>
  <si>
    <t>CrÃ©ations d'ets en 2015</t>
  </si>
  <si>
    <t>CrÃ©ations d'Ã©tablissements en 2015</t>
  </si>
  <si>
    <t>ETCBE15</t>
  </si>
  <si>
    <t>CrÃ©ations d'ets de l'industrie en 2015</t>
  </si>
  <si>
    <t>CrÃ©ations d'Ã©tablissements de l'industrie en 2015</t>
  </si>
  <si>
    <t>ETCFZ15</t>
  </si>
  <si>
    <t>CrÃ©ations d'ets de la construction en 2015</t>
  </si>
  <si>
    <t>CrÃ©ations d'Ã©tablissements de la construction en 2015</t>
  </si>
  <si>
    <t>ETCGI15</t>
  </si>
  <si>
    <t>CrÃ©ations d'ets de comm, transp, restau hÃ©berg. en 2015</t>
  </si>
  <si>
    <t>CrÃ©ations d'Ã©tablissements de commerce, transports, hÃ©bergement et restauration en 2015</t>
  </si>
  <si>
    <t>ETCJZ15</t>
  </si>
  <si>
    <t>CrÃ©ations d'ets dâ€™information et communication en 2015</t>
  </si>
  <si>
    <t>CrÃ©ations d'Ã©tablissements de lâ€™information et de la communication en 2015</t>
  </si>
  <si>
    <t>ETCKZ15</t>
  </si>
  <si>
    <t>CrÃ©ations d'ets dâ€™activitÃ©s financiÃ¨res et d'assurance en 2015</t>
  </si>
  <si>
    <t>CrÃ©ations d'Ã©tablissements dâ€™activitÃ©s financiÃ¨res et d'assurance en 2015</t>
  </si>
  <si>
    <t>ETCLZ15</t>
  </si>
  <si>
    <t>CrÃ©ations d'ets dâ€™activitÃ©s immobiliÃ¨res en 2015</t>
  </si>
  <si>
    <t>CrÃ©ations d'Ã©tablissements dâ€™activitÃ©s immobiliÃ¨res en 2015</t>
  </si>
  <si>
    <t>ETCMN15</t>
  </si>
  <si>
    <t>CrÃ©ations d'ets dâ€™activitÃ©s spÃ©cialisÃ©es, scient et techn, et activitÃ©s de serv adm et de soutien en 2015</t>
  </si>
  <si>
    <t>CrÃ©ations d'Ã©tablissements dâ€™activitÃ©s spÃ©cialisÃ©es, scientifiques et techniques, et activitÃ©s de services administratifs et de soutien en 2015</t>
  </si>
  <si>
    <t>ETCOQ15</t>
  </si>
  <si>
    <t>CrÃ©ations d'ets du secteur adm publ, enseign, santÃ© et action sociale en 2015</t>
  </si>
  <si>
    <t>CrÃ©ations d'Ã©tablissements du secteur administration publique, enseignement, santÃ© humaine et action sociale en 2015</t>
  </si>
  <si>
    <t>ETCRU15</t>
  </si>
  <si>
    <t>CrÃ©ations d'ets des autres activitÃ©s de services en 2015</t>
  </si>
  <si>
    <t>CrÃ©ations d'Ã©tablissements des autres activitÃ©s de services en 2015</t>
  </si>
  <si>
    <t>ETCTOT14</t>
  </si>
  <si>
    <t>CrÃ©ations d'ets en 2014</t>
  </si>
  <si>
    <t>CrÃ©ations d'Ã©tablissements en 2014</t>
  </si>
  <si>
    <t>ETCBE14</t>
  </si>
  <si>
    <t>CrÃ©ations d'ets de l'industrie en 2014</t>
  </si>
  <si>
    <t>CrÃ©ations d'Ã©tablissements de l'industrie en 2014</t>
  </si>
  <si>
    <t>ETCFZ14</t>
  </si>
  <si>
    <t>CrÃ©ations d'ets de la construction en 2014</t>
  </si>
  <si>
    <t>CrÃ©ations d'Ã©tablissements de la construction en 2014</t>
  </si>
  <si>
    <t>ETCGI14</t>
  </si>
  <si>
    <t>CrÃ©ations d'ets de comm, transp, restau hÃ©berg. en 2014</t>
  </si>
  <si>
    <t>CrÃ©ations d'Ã©tablissements de commerce, transports, hÃ©bergement et restauration en 2014</t>
  </si>
  <si>
    <t>ETCJZ14</t>
  </si>
  <si>
    <t>CrÃ©ations d'ets dâ€™information et communication en 2014</t>
  </si>
  <si>
    <t>CrÃ©ations d'Ã©tablissements de lâ€™information et de la communication en 2014</t>
  </si>
  <si>
    <t>ETCKZ14</t>
  </si>
  <si>
    <t>CrÃ©ations d'ets dâ€™activitÃ©s financiÃ¨res et d'assurance en 2014</t>
  </si>
  <si>
    <t>CrÃ©ations d'Ã©tablissements dâ€™activitÃ©s financiÃ¨res et d'assurance en 2014</t>
  </si>
  <si>
    <t>ETCLZ14</t>
  </si>
  <si>
    <t>CrÃ©ations d'ets dâ€™activitÃ©s immobiliÃ¨res en 2014</t>
  </si>
  <si>
    <t>CrÃ©ations d'Ã©tablissements dâ€™activitÃ©s immobiliÃ¨res en 2014</t>
  </si>
  <si>
    <t>ETCMN14</t>
  </si>
  <si>
    <t>CrÃ©ations d'ets dâ€™activitÃ©s spÃ©cialisÃ©es, scient et techn, et activitÃ©s de serv adm et de soutien en 2014</t>
  </si>
  <si>
    <t>CrÃ©ations d'Ã©tablissements dâ€™activitÃ©s spÃ©cialisÃ©es, scientifiques et techniques, et activitÃ©s de services administratifs et de soutien en 2014</t>
  </si>
  <si>
    <t>ETCOQ14</t>
  </si>
  <si>
    <t>CrÃ©ations d'ets du secteur adm publ, enseign, santÃ© et action sociale en 2014</t>
  </si>
  <si>
    <t>CrÃ©ations d'Ã©tablissements du secteur administration publique, enseignement, santÃ© humaine et action sociale en 2014</t>
  </si>
  <si>
    <t>ETCRU14</t>
  </si>
  <si>
    <t>CrÃ©ations d'ets des autres activitÃ©s de services en 2014</t>
  </si>
  <si>
    <t>CrÃ©ations d'Ã©tablissements des autres activitÃ©s de services en 2014</t>
  </si>
  <si>
    <t>ETCTOT13</t>
  </si>
  <si>
    <t>CrÃ©ations d'ets en 2013</t>
  </si>
  <si>
    <t>CrÃ©ations d'Ã©tablissements en 2013</t>
  </si>
  <si>
    <t>ETCBE13</t>
  </si>
  <si>
    <t>CrÃ©ations d'ets de l'industrie en 2013</t>
  </si>
  <si>
    <t>CrÃ©ations d'Ã©tablissements de l'industrie en 2013</t>
  </si>
  <si>
    <t>ETCFZ13</t>
  </si>
  <si>
    <t>CrÃ©ations d'ets de la construction en 2013</t>
  </si>
  <si>
    <t>CrÃ©ations d'Ã©tablissements de la construction en 2013</t>
  </si>
  <si>
    <t>ETCGI13</t>
  </si>
  <si>
    <t>CrÃ©ations d'ets de comm, transp, restau hÃ©berg. en 2013</t>
  </si>
  <si>
    <t>CrÃ©ations d'Ã©tablissements de commerce, transports, hÃ©bergement et restauration en 2013</t>
  </si>
  <si>
    <t>ETCJZ13</t>
  </si>
  <si>
    <t>CrÃ©ations d'ets dâ€™information et communication en 2013</t>
  </si>
  <si>
    <t>CrÃ©ations d'Ã©tablissements de lâ€™information et de la communication en 2013</t>
  </si>
  <si>
    <t>ETCKZ13</t>
  </si>
  <si>
    <t>CrÃ©ations d'ets dâ€™activitÃ©s financiÃ¨res et d'assurance en 2013</t>
  </si>
  <si>
    <t>CrÃ©ations d'Ã©tablissements dâ€™activitÃ©s financiÃ¨res et d'assurance en 2013</t>
  </si>
  <si>
    <t>ETCLZ13</t>
  </si>
  <si>
    <t>CrÃ©ations d'ets dâ€™activitÃ©s immobiliÃ¨res en 2013</t>
  </si>
  <si>
    <t>CrÃ©ations d'Ã©tablissements dâ€™activitÃ©s immobiliÃ¨res en 2013</t>
  </si>
  <si>
    <t>ETCMN13</t>
  </si>
  <si>
    <t>CrÃ©ations d'ets dâ€™activitÃ©s spÃ©cialisÃ©es, scient et techn, et activitÃ©s de serv adm et de soutien en 2013</t>
  </si>
  <si>
    <t>CrÃ©ations d'Ã©tablissements dâ€™activitÃ©s spÃ©cialisÃ©es, scientifiques et techniques, et activitÃ©s de services administratifs et de soutien en 2013</t>
  </si>
  <si>
    <t>ETCOQ13</t>
  </si>
  <si>
    <t>CrÃ©ations d'ets du secteur adm publ, enseign, santÃ© et action sociale en 2013</t>
  </si>
  <si>
    <t>CrÃ©ations d'Ã©tablissements du secteur administration publique, enseignement, santÃ© humaine et action sociale en 2013</t>
  </si>
  <si>
    <t>ETCRU13</t>
  </si>
  <si>
    <t>CrÃ©ations d'ets des autres activitÃ©s de services en 2013</t>
  </si>
  <si>
    <t>CrÃ©ations d'Ã©tablissements des autres activitÃ©s de services en 2013</t>
  </si>
  <si>
    <t>ETCTOT12</t>
  </si>
  <si>
    <t>CrÃ©ations d'ets en 2012</t>
  </si>
  <si>
    <t>CrÃ©ations d'Ã©tablissements en 2012</t>
  </si>
  <si>
    <t>ETCBE12</t>
  </si>
  <si>
    <t>CrÃ©ations d'ets de l'industrie en 2012</t>
  </si>
  <si>
    <t>CrÃ©ations d'Ã©tablissements de l'industrie en 2012</t>
  </si>
  <si>
    <t>ETCFZ12</t>
  </si>
  <si>
    <t>CrÃ©ations d'ets de la construction en 2012</t>
  </si>
  <si>
    <t>CrÃ©ations d'Ã©tablissements de la construction en 2012</t>
  </si>
  <si>
    <t>ETCGI12</t>
  </si>
  <si>
    <t>CrÃ©ations d'ets de comm, transp, restau hÃ©berg. en 2012</t>
  </si>
  <si>
    <t>CrÃ©ations d'Ã©tablissements de commerce, transports, hÃ©bergement et restauration en 2012</t>
  </si>
  <si>
    <t>ETCJZ12</t>
  </si>
  <si>
    <t>CrÃ©ations d'ets dâ€™information et communication en 2012</t>
  </si>
  <si>
    <t>CrÃ©ations d'Ã©tablissements de lâ€™information et de la communication en 2012</t>
  </si>
  <si>
    <t>ETCKZ12</t>
  </si>
  <si>
    <t>CrÃ©ations d'ets dâ€™activitÃ©s financiÃ¨res et d'assurance en 2012</t>
  </si>
  <si>
    <t>CrÃ©ations d'Ã©tablissements dâ€™activitÃ©s financiÃ¨res et d'assurance en 2012</t>
  </si>
  <si>
    <t>ETCLZ12</t>
  </si>
  <si>
    <t>CrÃ©ations d'ets dâ€™activitÃ©s immobiliÃ¨res en 2012</t>
  </si>
  <si>
    <t>CrÃ©ations d'Ã©tablissements dâ€™activitÃ©s immobiliÃ¨res en 2012</t>
  </si>
  <si>
    <t>ETCMN12</t>
  </si>
  <si>
    <t>CrÃ©ations d'ets dâ€™activitÃ©s spÃ©cialisÃ©es, scient et techn, et activitÃ©s de serv adm et de soutien en 2012</t>
  </si>
  <si>
    <t>CrÃ©ations d'Ã©tablissements dâ€™activitÃ©s spÃ©cialisÃ©es, scientifiques et techniques, et activitÃ©s de services administratifs et de soutien en 2012</t>
  </si>
  <si>
    <t>ETCOQ12</t>
  </si>
  <si>
    <t>CrÃ©ations d'ets du secteur adm publ, enseign, santÃ© et action sociale en 2012</t>
  </si>
  <si>
    <t>CrÃ©ations d'Ã©tablissements du secteur administration publique, enseignement, santÃ© humaine et action sociale en 2012</t>
  </si>
  <si>
    <t>ETCRU12</t>
  </si>
  <si>
    <t>CrÃ©ations d'ets des autres activitÃ©s de services en 2012</t>
  </si>
  <si>
    <t>CrÃ©ations d'Ã©tablissements des autres activitÃ©s de services en 2012</t>
  </si>
  <si>
    <t>ETCTOT11</t>
  </si>
  <si>
    <t>CrÃ©ations d'ets en 2011</t>
  </si>
  <si>
    <t>CrÃ©ations d'Ã©tablissements en 2011</t>
  </si>
  <si>
    <t>ETCBE11</t>
  </si>
  <si>
    <t>CrÃ©ations d'ets de l'industrie en 2011</t>
  </si>
  <si>
    <t>CrÃ©ations d'Ã©tablissements de l'industrie en 2011</t>
  </si>
  <si>
    <t>ETCFZ11</t>
  </si>
  <si>
    <t>CrÃ©ations d'ets de la construction en 2011</t>
  </si>
  <si>
    <t>CrÃ©ations d'Ã©tablissements de la construction en 2011</t>
  </si>
  <si>
    <t>ETCGI11</t>
  </si>
  <si>
    <t>CrÃ©ations d'ets de comm, transp, restau hÃ©berg. en 2011</t>
  </si>
  <si>
    <t>CrÃ©ations d'Ã©tablissements de commerce, transports, hÃ©bergement et restauration en 2011</t>
  </si>
  <si>
    <t>ETCJZ11</t>
  </si>
  <si>
    <t>CrÃ©ations d'ets dâ€™information et communication en 2011</t>
  </si>
  <si>
    <t>CrÃ©ations d'Ã©tablissements de lâ€™information et de la communication en 2011</t>
  </si>
  <si>
    <t>ETCKZ11</t>
  </si>
  <si>
    <t>CrÃ©ations d'ets dâ€™activitÃ©s financiÃ¨res et d'assurance en 2011</t>
  </si>
  <si>
    <t>CrÃ©ations d'Ã©tablissements dâ€™activitÃ©s financiÃ¨res et d'assurance en 2011</t>
  </si>
  <si>
    <t>ETCLZ11</t>
  </si>
  <si>
    <t>CrÃ©ations d'ets dâ€™activitÃ©s immobiliÃ¨res en 2011</t>
  </si>
  <si>
    <t>CrÃ©ations d'Ã©tablissements dâ€™activitÃ©s immobiliÃ¨res en 2011</t>
  </si>
  <si>
    <t>ETCMN11</t>
  </si>
  <si>
    <t>CrÃ©ations d'ets dâ€™activitÃ©s spÃ©cialisÃ©es, scient et techn, et activitÃ©s de serv adm et de soutien en 2011</t>
  </si>
  <si>
    <t>CrÃ©ations d'Ã©tablissements dâ€™activitÃ©s spÃ©cialisÃ©es, scientifiques et techniques, et activitÃ©s de services administratifs et de soutien en 2011</t>
  </si>
  <si>
    <t>ETCOQ11</t>
  </si>
  <si>
    <t>CrÃ©ations d'ets du secteur adm publ, enseign, santÃ© et action sociale en 2011</t>
  </si>
  <si>
    <t>CrÃ©ations d'Ã©tablissements du secteur administration publique, enseignement, santÃ© humaine et action sociale en 2011</t>
  </si>
  <si>
    <t>ETCRU11</t>
  </si>
  <si>
    <t>CrÃ©ations d'ets des autres activitÃ©s de services en 2011</t>
  </si>
  <si>
    <t>CrÃ©ations d'Ã©tablissements des autres activitÃ©s de services en 2011</t>
  </si>
  <si>
    <t>HT21</t>
  </si>
  <si>
    <t>HÃ´tels en 2021</t>
  </si>
  <si>
    <t>Nombre d'hÃ´tels en 2021</t>
  </si>
  <si>
    <t>HT021</t>
  </si>
  <si>
    <t>HÃ´tels non classÃ©s en 2021</t>
  </si>
  <si>
    <t>Nombre d'hÃ´tels non classÃ©s en 2021</t>
  </si>
  <si>
    <t>HT121</t>
  </si>
  <si>
    <t>HÃ´tels classÃ©s 1 Ã©toile en 2021</t>
  </si>
  <si>
    <t>Nombre d'hÃ´tels classÃ©s 1 Ã©toile en 2021</t>
  </si>
  <si>
    <t>HT221</t>
  </si>
  <si>
    <t>HÃ´tels classÃ©s 2 Ã©toiles en 2021</t>
  </si>
  <si>
    <t>Nombre d'hÃ´tels classÃ©s 2 Ã©toiles en 2021</t>
  </si>
  <si>
    <t>HT321</t>
  </si>
  <si>
    <t>HÃ´tels classÃ©s 3 Ã©toiles en 2021</t>
  </si>
  <si>
    <t>Nombre d'hÃ´tels classÃ©s 3 Ã©toiles en 2021</t>
  </si>
  <si>
    <t>HT421</t>
  </si>
  <si>
    <t>HÃ´tels classÃ©s 4 Ã©toiles en 2021</t>
  </si>
  <si>
    <t>Nombre d'hÃ´tels classÃ©s 4 Ã©toiles en 2021</t>
  </si>
  <si>
    <t>HT521</t>
  </si>
  <si>
    <t>HÃ´tels classÃ©s 5 Ã©toiles en 2021</t>
  </si>
  <si>
    <t>Nombre d'hÃ´tels classÃ©s 5 Ã©toiles en 2021</t>
  </si>
  <si>
    <t>HTCH21</t>
  </si>
  <si>
    <t>Chambres dans hÃ´tels en 2021</t>
  </si>
  <si>
    <t>Nombre de chambres dans les hÃ´tels en 2021</t>
  </si>
  <si>
    <t>HTCH021</t>
  </si>
  <si>
    <t>Chambres dans hÃ´tels non classÃ©s en 2021</t>
  </si>
  <si>
    <t>Nombre de chambres dans les hÃ´tels non classÃ©s en 2021</t>
  </si>
  <si>
    <t>HTCH121</t>
  </si>
  <si>
    <t>Chambres dans hÃ´tels classÃ©s 1 Ã©toile en 2021</t>
  </si>
  <si>
    <t>Nombre de chambres dans les hÃ´tels classÃ©s 1 Ã©toile en 2021</t>
  </si>
  <si>
    <t>HTCH221</t>
  </si>
  <si>
    <t>Chambres dans hÃ´tels classÃ©s 2 Ã©toiles en 2021</t>
  </si>
  <si>
    <t>Nombre de chambres dans les hÃ´tels classÃ©s 2 Ã©toiles en 2021</t>
  </si>
  <si>
    <t>HTCH321</t>
  </si>
  <si>
    <t>Chambres dans hÃ´tels classÃ©s 3 Ã©toiles en 2021</t>
  </si>
  <si>
    <t>Nombre de chambres dans les hÃ´tels classÃ©s 3 Ã©toiles en 2021</t>
  </si>
  <si>
    <t>HTCH421</t>
  </si>
  <si>
    <t>Chambres dans hÃ´tels classÃ©s 4 Ã©toiles en 2021</t>
  </si>
  <si>
    <t>Nombre de chambres dans les hÃ´tels classÃ©s 4 Ã©toiles en 2021</t>
  </si>
  <si>
    <t>HTCH521</t>
  </si>
  <si>
    <t>Chambres dans hÃ´tels classÃ©s 5 Ã©toiles en 2021</t>
  </si>
  <si>
    <t>Nombre de chambres dans les hÃ´tels classÃ©s 5 Ã©toiles en 2021</t>
  </si>
  <si>
    <t>CPG21</t>
  </si>
  <si>
    <t>Campings en 2021</t>
  </si>
  <si>
    <t>Nombre de terrains de camping en 2021</t>
  </si>
  <si>
    <t>CPG021</t>
  </si>
  <si>
    <t>Campings non classÃ©s en 2021</t>
  </si>
  <si>
    <t>Nombre de terrains de camping non classÃ©s en 2021</t>
  </si>
  <si>
    <t>CPG121</t>
  </si>
  <si>
    <t>Campings classÃ©s 1 Ã©toile en 2021</t>
  </si>
  <si>
    <t>Nombre de terrains de camping classÃ©s 1 Ã©toile en 2021</t>
  </si>
  <si>
    <t>CPG221</t>
  </si>
  <si>
    <t>Campings classÃ©s 2 Ã©toiles en 2021</t>
  </si>
  <si>
    <t>Nombre de terrains de camping classÃ©s 2 Ã©toiles en 2021</t>
  </si>
  <si>
    <t>CPG321</t>
  </si>
  <si>
    <t>Campings classÃ©s 3 Ã©toiles en 2021</t>
  </si>
  <si>
    <t>Nombre de terrains de camping classÃ©s 3 Ã©toiles en 2021</t>
  </si>
  <si>
    <t>CPG421</t>
  </si>
  <si>
    <t>Campings classÃ©s 4 Ã©toiles en 2021</t>
  </si>
  <si>
    <t>Nombre de terrains de camping classÃ©s 4 Ã©toiles en 2021</t>
  </si>
  <si>
    <t>CPG521</t>
  </si>
  <si>
    <t>Campings classÃ©s 5 Ã©toiles en 2021</t>
  </si>
  <si>
    <t>Nombre de terrains de camping classÃ©s 5 Ã©toiles en 2021</t>
  </si>
  <si>
    <t>CPGE21</t>
  </si>
  <si>
    <t>Emplacements de camping en 2021</t>
  </si>
  <si>
    <t>Nombre d'emplacements de camping en 2021</t>
  </si>
  <si>
    <t>CPGE021</t>
  </si>
  <si>
    <t>Emplacements camping non classÃ©s en 2021</t>
  </si>
  <si>
    <t>Nombre d'emplacements de camping non classÃ©s en 2021</t>
  </si>
  <si>
    <t>CPGE121</t>
  </si>
  <si>
    <t>Emplacements camping classÃ©s 1 Ã©toile en 2021</t>
  </si>
  <si>
    <t>Nombre d'emplacements de camping classÃ©s 1 Ã©toile en 2021</t>
  </si>
  <si>
    <t>CPGE221</t>
  </si>
  <si>
    <t>Emplacements camping classÃ©s 2 Ã©toiles en 2021</t>
  </si>
  <si>
    <t>Nombre d'emplacements de camping classÃ©s 2 Ã©toiles en 2021</t>
  </si>
  <si>
    <t>CPGE321</t>
  </si>
  <si>
    <t>Emplacements camping classÃ©s 3 Ã©toiles en 2021</t>
  </si>
  <si>
    <t>Nombre d'emplacements de camping classÃ©s 3 Ã©toiles en 2021</t>
  </si>
  <si>
    <t>CPGE421</t>
  </si>
  <si>
    <t>Emplacements camping classÃ©s 4 Ã©toiles en 2021</t>
  </si>
  <si>
    <t>Nombre d'emplacements de camping classÃ©s 4 Ã©toiles en 2021</t>
  </si>
  <si>
    <t>CPGE521</t>
  </si>
  <si>
    <t>Emplacements camping classÃ©s 5 Ã©toiles en 2021</t>
  </si>
  <si>
    <t>Nombre d'emplacements de camping classÃ©s 5 Ã©toiles en 2021</t>
  </si>
  <si>
    <t>CPGEL21</t>
  </si>
  <si>
    <t>Emplacements louÃ©s Ã  l'annÃ©e en 2021</t>
  </si>
  <si>
    <t>Nombre total d'emplacements louÃ©s Ã  l'annÃ©e en 2021</t>
  </si>
  <si>
    <t>CPGEL021</t>
  </si>
  <si>
    <t>Emplacements louÃ©s Ã  l'annÃ©e campings non classÃ©s en 2021</t>
  </si>
  <si>
    <t>Nombre total d'emplacements louÃ©s Ã  l'annÃ©e campings non classÃ©s en 2021</t>
  </si>
  <si>
    <t>CPGEL121</t>
  </si>
  <si>
    <t>Emplacements louÃ©s Ã  l'annÃ©e campings classÃ©s 1 Ã©toile en 2021</t>
  </si>
  <si>
    <t>Nombre total d'emplacements louÃ©s Ã  l'annÃ©e campings classÃ©s 1 Ã©toile en 2021</t>
  </si>
  <si>
    <t>CPGEL221</t>
  </si>
  <si>
    <t>Emplacements louÃ©s Ã  l'annÃ©e campings classÃ©s 2 Ã©toiles en 2021</t>
  </si>
  <si>
    <t>Nombre total d'emplacements louÃ©s Ã  l'annÃ©e campings classÃ©s 2 Ã©toiles en 2021</t>
  </si>
  <si>
    <t>CPGEL321</t>
  </si>
  <si>
    <t>Emplacements louÃ©s Ã  l'annÃ©e campings classÃ©s 3 Ã©toiles en 2021</t>
  </si>
  <si>
    <t>Nombre total d'emplacements louÃ©s Ã  l'annÃ©e campings classÃ©s 3 Ã©toiles en 2021</t>
  </si>
  <si>
    <t>CPGEL421</t>
  </si>
  <si>
    <t>Emplacements louÃ©s Ã  l'annÃ©e campings classÃ©s 4 Ã©toiles en 2021</t>
  </si>
  <si>
    <t>Nombre total d'emplacements louÃ©s Ã  l'annÃ©e campings classÃ©s 4 Ã©toiles en 2021</t>
  </si>
  <si>
    <t>CPGEL521</t>
  </si>
  <si>
    <t>Emplacements louÃ©s Ã  l'annÃ©e campings classÃ©s 5 Ã©toiles en 2021</t>
  </si>
  <si>
    <t>Nombre total d'emplacements louÃ©s Ã  l'annÃ©e campings classÃ©s 5 Ã©toiles en 2021</t>
  </si>
  <si>
    <t>CPGEO21</t>
  </si>
  <si>
    <t>Emplacements offerts clientÃ¨le de passage dans campings en 2021</t>
  </si>
  <si>
    <t>Nombre total d'emplacements offerts clientÃ¨le de passage dans campings en 2021</t>
  </si>
  <si>
    <t>CPGEO021</t>
  </si>
  <si>
    <t>Emplacements offerts clientÃ¨le de passage campings non classÃ©s en 2021</t>
  </si>
  <si>
    <t>Nombre total d'emplacements offerts clientÃ¨le de passage campings non classÃ©s en 2021</t>
  </si>
  <si>
    <t>CPGEO121</t>
  </si>
  <si>
    <t>Emplacements offerts clientÃ¨le de passage campings classÃ©s 1 Ã©toile en 2021</t>
  </si>
  <si>
    <t>Nombre total d'emplacements offerts clientÃ¨le de passage campings classÃ©s 1 Ã©toile en 2021</t>
  </si>
  <si>
    <t>CPGEO221</t>
  </si>
  <si>
    <t>Emplacements offerts clientÃ¨le de passage campings classÃ©s 2 Ã©toiles en 2021</t>
  </si>
  <si>
    <t>Nombre total d'emplacements offerts clientÃ¨le de passage campings classÃ©s 2 Ã©toiles en 2021</t>
  </si>
  <si>
    <t>CPGEO321</t>
  </si>
  <si>
    <t>Emplacements offerts clientÃ¨le de passage campings classÃ©s 3 Ã©toiles en 2021</t>
  </si>
  <si>
    <t>Nombre total d'emplacements offerts clientÃ¨le de passage campings classÃ©s 3 Ã©toiles en 2021</t>
  </si>
  <si>
    <t>CPGEO421</t>
  </si>
  <si>
    <t>Emplacements offerts clientÃ¨le de passage campings classÃ©s 4 Ã©toiles en 2021</t>
  </si>
  <si>
    <t>Nombre total d'emplacements offerts clientÃ¨le de passage campings classÃ©s 4 Ã©toiles en 2021</t>
  </si>
  <si>
    <t>CPGEO521</t>
  </si>
  <si>
    <t>Emplacements offerts clientÃ¨le de passage campings classÃ©s 5 Ã©toiles en 2021</t>
  </si>
  <si>
    <t>Nombre total d'emplacements offerts clientÃ¨le de passage campings classÃ©s 5 Ã©toiles en 2021</t>
  </si>
  <si>
    <t>VV21</t>
  </si>
  <si>
    <t>Villages vacances en 2021</t>
  </si>
  <si>
    <t>Nombre de Villages vacances-Maisons familiales en 2021</t>
  </si>
  <si>
    <t>VVUH21</t>
  </si>
  <si>
    <t>UnitÃ©s d'hÃ©bergements dans Villages vacances en 2021</t>
  </si>
  <si>
    <t>Nombre total d'unitÃ©s d'hÃ©bergements dans les Villages vacances - Maisons familiales en 2021</t>
  </si>
  <si>
    <t>VVLIT21</t>
  </si>
  <si>
    <t>Lits dans Villages vacances en 2021</t>
  </si>
  <si>
    <t>Nombre total de places lit dans les Villages vacances - Maisons familiales en 2021</t>
  </si>
  <si>
    <t>RT21</t>
  </si>
  <si>
    <t>RÃ©sidences de tourisme en 2021</t>
  </si>
  <si>
    <t>Nombre de rÃ©sidences de tourisme et hÃ©bergements assimilÃ©s en 2021</t>
  </si>
  <si>
    <t>RTUH21</t>
  </si>
  <si>
    <t>UnitÃ©s d'hÃ©bergements dans RÃ©sidences de tourisme en 2021</t>
  </si>
  <si>
    <t>Nombre total d'unitÃ©s d'hÃ©bergements dans les rÃ©sidences de tourisme et hÃ©bergements assimilÃ©s en 2021</t>
  </si>
  <si>
    <t>RTLIT21</t>
  </si>
  <si>
    <t>Lits dans RÃ©sidences de tourisme en 2021</t>
  </si>
  <si>
    <t>Nombre total de places lit dans les rÃ©sidences de tourisme et hÃ©bergements assimilÃ©s en 2021</t>
  </si>
  <si>
    <t>AJCS21</t>
  </si>
  <si>
    <t>Auberges de jeunesse - Centres sportifs en 2021</t>
  </si>
  <si>
    <t>Nombre d'auberges de jeunesse - Centres internationaux de sÃ©jour et centres sportifs en 2021</t>
  </si>
  <si>
    <t>AJCSUH21</t>
  </si>
  <si>
    <t>UnitÃ©s d'hÃ©bergements dans Auberges de jeunesse - Centres sportifs en 2021</t>
  </si>
  <si>
    <t>Nombre total d'unitÃ©s d'hÃ©bergements dans les auberges de jeunesse - Centres internationaux de sÃ©jour et centres sportifs en 2021</t>
  </si>
  <si>
    <t>AJCSLIT21</t>
  </si>
  <si>
    <t>Lits dans Auberges de jeunesse - Centre sportif en 2021</t>
  </si>
  <si>
    <t>Nombre total de places lit dans les auberges de jeunesse - Centres internationaux de sÃ©jour et centres sportifs en 2021</t>
  </si>
  <si>
    <t>Load ?</t>
  </si>
  <si>
    <t>X</t>
  </si>
  <si>
    <t>total</t>
  </si>
  <si>
    <t>Abries Ristolas</t>
  </si>
  <si>
    <t>COMMUNE_Abries_Ristolas_05001</t>
  </si>
  <si>
    <t>COMMUNE</t>
  </si>
  <si>
    <t>https://www.insee.fr/fr/statistiques/2011101?geo=COM-05001</t>
  </si>
  <si>
    <t>CUSTOM not Implemented</t>
  </si>
  <si>
    <t>Hello Test</t>
  </si>
  <si>
    <t>https://www.geoportail.gouv.fr/embed/visu.html?c=6.94164442809,44.8163462455&amp;amp;z=0.00012136999453139198&amp;amp;l=ORTHOIMAGERY.ORTHOPHOTOS::GEOPORTAIL:OGC:WMTS(1)&amp;amp;l=CADASTRALPARCELS.PARCELS::GEOPORTAIL:OGC:WMTS(1)&amp;amp;l=ADMINISTRATIVEUNITS.BOUNDARIES::GEOPORTAIL:OGC:WMTS(1)&amp;amp;permalink=yes</t>
  </si>
  <si>
    <t>https://www.geoportail.gouv.fr/carte?c=6.94164442809,44.8163462455&amp;z=14&amp;l0=ORTHOIMAGERY.ORTHOPHOTOS::GEOPORTAIL:OGC:WMTS(1)&amp;l1=LIMITES_ADMINISTRATIVES_EXPRESS.LATEST::GEOPORTAIL:OGC:WMTS(1)&amp;permalink=yes</t>
  </si>
  <si>
    <t>https://www.geoportail-urbanisme.gouv.fr/map/#tile=1&amp;lon=6.94164442809&amp;lat=44.8163462455&amp;zoom=13&amp;mlon=6.94164442809&amp;mlat=44.8163462455</t>
  </si>
  <si>
    <t>https://opendata.koumoul.com/data-fair/app/sitadel-logements?embed=true</t>
  </si>
  <si>
    <t>https://vigibati.fr/?commune.f=%3DABRIES RISTOLAS%20-%2005460&amp;map.z=14&amp;map.c=12022302133321312221211&amp;map.f=0</t>
  </si>
  <si>
    <t>https://www.geoportail.gouv.fr/carte?c=6.94164442809,44.8163462455&amp;z=12&amp;l0=ORTHOIMAGERY.ORTHOPHOTOS::GEOPORTAIL:OGC:WMTS(1)&amp;l1=LIMITES_ADMINISTRATIVES_EXPRESS.LATEST::GEOPORTAIL:OGC:WMTS(1)&amp;l2=INSEE.FILOSOFI.PART.LOGEMENTS.SOCIAUX.SECRET::GEOPORTAIL:OGC:WMTS(0.8)&amp;permalink=yes</t>
  </si>
  <si>
    <t>https://www.insee.fr/fr/statistiques</t>
  </si>
  <si>
    <t>output/COMMUNE_Abries_Ristolas_05001.csv</t>
  </si>
  <si>
    <t>output/COMMUNE_Abries_Ristolas_05001_c.json</t>
  </si>
  <si>
    <t>output/COMMUNE_Abries_Ristolas_05001.xlsx</t>
  </si>
  <si>
    <t>output/COMMUNE_Abries_Ristolas_05001_Logements.png</t>
  </si>
  <si>
    <t>output/COMMUNE_Abries_Ristolas_05001_Population.png</t>
  </si>
  <si>
    <t>output/COMMUNE_Abries_Ristolas_05001_Taille_des_Menages.png</t>
  </si>
  <si>
    <t>https://artificialisation.biodiversitetousvivants.fr/les-donnees-au-1er-janvier-2020</t>
  </si>
  <si>
    <t>http://www.paca.developpement-durable.gouv.fr/periode-triennale-2020-2022-a13129.html</t>
  </si>
  <si>
    <t>https://www.data.gouv.fr/es/datasets/base-des-permis-de-construire-et-autres-autorisations-durbanisme-sitadel</t>
  </si>
  <si>
    <t>https://www.insee.fr/fr/statistiques/5359146</t>
  </si>
  <si>
    <t>https://www.insee.fr/fr/statistiques/2859843</t>
  </si>
  <si>
    <t>https://www.insee.fr/fr/statistiques/3202958?sommaire=3203271</t>
  </si>
  <si>
    <t>#008080</t>
  </si>
  <si>
    <t># Donnees Commune</t>
  </si>
  <si>
    <t>Column1</t>
  </si>
  <si>
    <t>dossierComplet['P18_POP'][code_insee]</t>
  </si>
  <si>
    <t>0 if SRU_RP_2017 == 0 else round(SRU_LLS_2017 / SRU_RP_2017 , 3)</t>
  </si>
  <si>
    <t>0 if SRU_RP_2020 == 0 else round(SRU_LLS_2020 / SRU_RP_2020 , 3)</t>
  </si>
  <si>
    <t>dossierComplet['P13_POP'][code_insee]</t>
  </si>
  <si>
    <t>dossierComplet['P08_POP'][code_insee]</t>
  </si>
  <si>
    <t>dossierComplet['C18_MEN'][code_insee]</t>
  </si>
  <si>
    <t>dossierComplet['C18_PMEN'][code_insee]</t>
  </si>
  <si>
    <t>dossierComplet['C13_MEN'][code_insee]</t>
  </si>
  <si>
    <t>dossierComplet['C13_PMEN'][code_insee]</t>
  </si>
  <si>
    <t>dossierComplet['C08_MEN'][code_insee]</t>
  </si>
  <si>
    <t>dossierComplet['C08_PMEN'][code_insee]</t>
  </si>
  <si>
    <t>dossierComplet['P18_LOG'][code_insee]</t>
  </si>
  <si>
    <t>dossierComplet['P18_RP'][code_insee]</t>
  </si>
  <si>
    <t>dossierComplet['P18_RSECOCC'][code_insee]</t>
  </si>
  <si>
    <t>dossierComplet['P18_LOGVAC'][code_insee]</t>
  </si>
  <si>
    <t>dossierComplet['P18_MAISON'][code_insee]</t>
  </si>
  <si>
    <t>dossierComplet['P18_APPART'][code_insee]</t>
  </si>
  <si>
    <t>dossierComplet['P18_RP_PROP'][code_insee]</t>
  </si>
  <si>
    <t>dossierComplet['P18_RP_LOC'][code_insee]</t>
  </si>
  <si>
    <t>dossierComplet['P18_RP_LOCHLMV'][code_insee]</t>
  </si>
  <si>
    <t>dossierComplet['P13_LOG'][code_insee]</t>
  </si>
  <si>
    <t>dossierComplet['P13_RP'][code_insee]</t>
  </si>
  <si>
    <t>dossierComplet['P13_RSECOCC'][code_insee]</t>
  </si>
  <si>
    <t>dossierComplet['P13_LOGVAC'][code_insee]</t>
  </si>
  <si>
    <t>dossierComplet['P13_MAISON'][code_insee]</t>
  </si>
  <si>
    <t>dossierComplet['P13_APPART'][code_insee]</t>
  </si>
  <si>
    <t>dossierComplet['P13_RP_PROP'][code_insee]</t>
  </si>
  <si>
    <t>dossierComplet['P13_RP_LOC'][code_insee]</t>
  </si>
  <si>
    <t>dossierComplet['P13_RP_LOCHLMV'][code_insee]</t>
  </si>
  <si>
    <t>dossierComplet['P08_LOG'][code_insee]</t>
  </si>
  <si>
    <t>dossierComplet['P08_RP'][code_insee]</t>
  </si>
  <si>
    <t>dossierComplet['P08_RSECOCC'][code_insee]</t>
  </si>
  <si>
    <t>dossierComplet['P08_LOGVAC'][code_insee]</t>
  </si>
  <si>
    <t>dossierComplet['P08_MAISON'][code_insee]</t>
  </si>
  <si>
    <t>dossierComplet['P08_APPART'][code_insee]</t>
  </si>
  <si>
    <t>dossierComplet['P08_RP_PROP'][code_insee]</t>
  </si>
  <si>
    <t>dossierComplet['P08_RP_LOC'][code_insee]</t>
  </si>
  <si>
    <t>dossierComplet['P08_RP_LOCHLMV'][code_insee]</t>
  </si>
  <si>
    <t>dossierComplet['NAIS1318'][code_insee]</t>
  </si>
  <si>
    <t>dossierComplet['NAIS0813'][code_insee]</t>
  </si>
  <si>
    <t>dossierComplet['DECE1318'][code_insee]</t>
  </si>
  <si>
    <t>dossierComplet['DECE0813'][code_insee]</t>
  </si>
  <si>
    <t># Donnees Intecommunalites</t>
  </si>
  <si>
    <t>Code EPCI - Metropole</t>
  </si>
  <si>
    <t>Libelle de l'EPCI / Metropole</t>
  </si>
  <si>
    <t>Nom Region</t>
  </si>
  <si>
    <t># Donnees Territoire</t>
  </si>
  <si>
    <t>code_insee</t>
  </si>
  <si>
    <t>code_postal</t>
  </si>
  <si>
    <t>commune</t>
  </si>
  <si>
    <t>commune.title()</t>
  </si>
  <si>
    <t>self.get_fullname()</t>
  </si>
  <si>
    <t>Nom Unique (Prefixe de Fichiers)</t>
  </si>
  <si>
    <t>intercoDossier["Unnamed: 2"][code_insee]</t>
  </si>
  <si>
    <t>intercoDossier["Unnamed: 3"][code_insee]</t>
  </si>
  <si>
    <t>intercoEPCI["Unnamed: 2"][EPCI]</t>
  </si>
  <si>
    <t>intercoEPCI["Unnamed: 3"][EPCI]</t>
  </si>
  <si>
    <t>intercoDossier["Unnamed: 4"][code_insee]</t>
  </si>
  <si>
    <t>departements["nom_departement"][DEP]</t>
  </si>
  <si>
    <t>intercoDossier["Unnamed: 5"][code_insee]</t>
  </si>
  <si>
    <t>departements["nom_region"][DEP]</t>
  </si>
  <si>
    <t>"https://www.insee.fr/fr/statistiques/2011101?geo=COM-"+str(CODE_INSEE)</t>
  </si>
  <si>
    <t>This is recalculated for EPCI, DEPT, REGIONS</t>
  </si>
  <si>
    <t>Logements Sociaux entre 2013 et 2021</t>
  </si>
  <si>
    <t>NB_LGT_PRET_LOC_SOCIAL_1316 + NB_LGT_PRET_LOC_SOCIAL_1721</t>
  </si>
  <si>
    <t>Logements SRU Construits entre 2017 et 2020</t>
  </si>
  <si>
    <t>SITADEL_LOGEMENTS_SUPERFICIE_TERRAIN</t>
  </si>
  <si>
    <t>SITADEL_LOCAUX_RENOUVELLEMENT</t>
  </si>
  <si>
    <t>Nombre de Locaux en Renouvellement</t>
  </si>
  <si>
    <t>loc_renouv['NATURE_PROJET'].count()</t>
  </si>
  <si>
    <t>TX_RES_PR_18</t>
  </si>
  <si>
    <t>Taux de Residences Principales en 2018</t>
  </si>
  <si>
    <t>round( P18_RP / (P18_RP + P18_RSECOCC + P18_LOGVAC), 4)</t>
  </si>
  <si>
    <t>round((P18_RP) / (P18_RP + P18_RSECOCC + P18_LOGVAC), 4)</t>
  </si>
  <si>
    <t>"output/"+BASE_NAME+"_Repartition_des_Logements.png"</t>
  </si>
  <si>
    <t>Graphique Repartition des Logements</t>
  </si>
  <si>
    <t>GRAPHIQUE_REPARTITION_DES_LOGEMENTS</t>
  </si>
  <si>
    <t>URL_VILLE_DATA</t>
  </si>
  <si>
    <t>URL_LINTERNAUTE</t>
  </si>
  <si>
    <t>Données sur Toutes les Villes de France</t>
  </si>
  <si>
    <t>L'Encyclopédie des villes de France</t>
  </si>
  <si>
    <t>URL_GOOGLE</t>
  </si>
  <si>
    <t>Google Search</t>
  </si>
  <si>
    <t>"https://ville-data.com/Mougins-06250.html"+""</t>
  </si>
  <si>
    <t>"https://www.linternaute.com/ville/alpes-maritimes/departement-06"+""</t>
  </si>
  <si>
    <t>"https://www.google.com/search?q=cannes+pays+de+lerins"+""</t>
  </si>
  <si>
    <t>Google Analytics</t>
  </si>
  <si>
    <t>GOOGLE_TRACKER</t>
  </si>
  <si>
    <t>"output/"+BASE_NAME+"_tracker.html"</t>
  </si>
  <si>
    <t>Expr</t>
  </si>
  <si>
    <t>VAR</t>
  </si>
  <si>
    <t>NB_LOG_SECONDAIRES</t>
  </si>
  <si>
    <t>Nombre de Residences Secondaires</t>
  </si>
  <si>
    <t># Test Calculs</t>
  </si>
  <si>
    <t>Python</t>
  </si>
  <si>
    <t>JavaScript</t>
  </si>
  <si>
    <t>CALCUL_HELLO</t>
  </si>
  <si>
    <t>CALCUL_TEST</t>
  </si>
  <si>
    <t>CALCUL_TEST2</t>
  </si>
  <si>
    <t>CALCULS</t>
  </si>
  <si>
    <t>CALCUL_TEST + 5</t>
  </si>
  <si>
    <t>Salut</t>
  </si>
  <si>
    <t>Bizes</t>
  </si>
  <si>
    <t>Kisses</t>
  </si>
  <si>
    <t>Math.round(CALCUL_TEST2 +2.5)</t>
  </si>
  <si>
    <t>round0(CALCUL_TEST2 +2.5)</t>
  </si>
  <si>
    <t>CALCUL_TEST3</t>
  </si>
  <si>
    <t>And Round</t>
  </si>
  <si>
    <t>Annees</t>
  </si>
  <si>
    <t>Evolution Annuelle Pop</t>
  </si>
  <si>
    <t>Evolution</t>
  </si>
  <si>
    <t>POP T1</t>
  </si>
  <si>
    <t>LOG T2</t>
  </si>
  <si>
    <t>Residences Principales</t>
  </si>
  <si>
    <t xml:space="preserve">  RS + LV</t>
  </si>
  <si>
    <t xml:space="preserve"> Total des Logements</t>
  </si>
  <si>
    <t>FAM T1</t>
  </si>
  <si>
    <t xml:space="preserve"> Population des Menages</t>
  </si>
  <si>
    <t xml:space="preserve"> Nombre de Menages</t>
  </si>
  <si>
    <t xml:space="preserve"> Population Hors Menages</t>
  </si>
  <si>
    <t>FAM G1</t>
  </si>
  <si>
    <t xml:space="preserve"> Taille des Menages</t>
  </si>
  <si>
    <t>Sitadel</t>
  </si>
  <si>
    <t xml:space="preserve"> Constructions - sur 1 an</t>
  </si>
  <si>
    <t>calc_taux</t>
  </si>
  <si>
    <t>taux_croissance</t>
  </si>
  <si>
    <t>annee_depart</t>
  </si>
  <si>
    <t>val_depart</t>
  </si>
  <si>
    <t>annee_arrivee</t>
  </si>
  <si>
    <t>val_arrivee</t>
  </si>
  <si>
    <t>rounding</t>
  </si>
  <si>
    <t>TX_POP_0813</t>
  </si>
  <si>
    <t>TX_POP_1318</t>
  </si>
  <si>
    <t>TXTM_2030</t>
  </si>
  <si>
    <t>TXTM_4050</t>
  </si>
  <si>
    <t>TXTM_3040</t>
  </si>
  <si>
    <t>Loi SRU</t>
  </si>
  <si>
    <t>Ha consommes</t>
  </si>
  <si>
    <t>Total Logements</t>
  </si>
  <si>
    <t>Excedents de Logements</t>
  </si>
  <si>
    <t xml:space="preserve"> Evolution Besoins en RP des Menages / an</t>
  </si>
  <si>
    <t>10 ans</t>
  </si>
  <si>
    <t>Part</t>
  </si>
  <si>
    <t>5 ans</t>
  </si>
  <si>
    <t>2 ans</t>
  </si>
  <si>
    <t>TX_HORS_MEN_18</t>
  </si>
  <si>
    <t>TX_HORS_MEN_08</t>
  </si>
  <si>
    <t>TX_HORS_MEN_13</t>
  </si>
  <si>
    <t>E20_PMEN</t>
  </si>
  <si>
    <t>E30_PMEN</t>
  </si>
  <si>
    <t>E50_PMEN</t>
  </si>
  <si>
    <t>E40_PMEN</t>
  </si>
  <si>
    <t>E20_MEN</t>
  </si>
  <si>
    <t>E30_MEN</t>
  </si>
  <si>
    <t>E40_MEN</t>
  </si>
  <si>
    <t>E50_MEN</t>
  </si>
  <si>
    <t>E30_HORS_MEN</t>
  </si>
  <si>
    <t>E20_HORS_MEN</t>
  </si>
  <si>
    <t>E40_HORS_MEN</t>
  </si>
  <si>
    <t>E50_HORS_MEN</t>
  </si>
  <si>
    <t>ETX_HORS_MEN_20</t>
  </si>
  <si>
    <t>ETX_HORS_MEN_30</t>
  </si>
  <si>
    <t>ETX_HORS_MEN_40</t>
  </si>
  <si>
    <t>ETX_HORS_MEN_50</t>
  </si>
  <si>
    <t>E20_RP</t>
  </si>
  <si>
    <t>E30_RP</t>
  </si>
  <si>
    <t>E40_RP</t>
  </si>
  <si>
    <t>E50_RP</t>
  </si>
  <si>
    <t>E20_RSECOCC</t>
  </si>
  <si>
    <t>E30_RSECOCC</t>
  </si>
  <si>
    <t>E40_RSECOCC</t>
  </si>
  <si>
    <t>E50_RSECOCC</t>
  </si>
  <si>
    <t>E20_LOGVAC</t>
  </si>
  <si>
    <t>E30_LOGVAC</t>
  </si>
  <si>
    <t>E40_LOGVAC</t>
  </si>
  <si>
    <t>E50_LOGVAC</t>
  </si>
  <si>
    <t xml:space="preserve"> Evolution Besoins en RP des Hors Menages / an</t>
  </si>
  <si>
    <t>Production</t>
  </si>
  <si>
    <t>4 769</t>
  </si>
  <si>
    <t>388 557</t>
  </si>
  <si>
    <t>478 721</t>
  </si>
  <si>
    <t>369 636</t>
  </si>
  <si>
    <t>288 721</t>
  </si>
  <si>
    <t>379 458</t>
  </si>
  <si>
    <t>330 991</t>
  </si>
  <si>
    <t>382 740</t>
  </si>
  <si>
    <t>476 162</t>
  </si>
  <si>
    <t>504 530</t>
  </si>
  <si>
    <t>363 593</t>
  </si>
  <si>
    <t>Sit@del2 - Logements commencés par type et par commune (2010-2019) - données arrêtées à fin avril 2021 </t>
  </si>
  <si>
    <t> Sit@del2 - Logements commencés par type et par commune (01/2018-09/2021) </t>
  </si>
  <si>
    <t>561 925</t>
  </si>
  <si>
    <t>407 943</t>
  </si>
  <si>
    <t>399 370</t>
  </si>
  <si>
    <t>181 69</t>
  </si>
  <si>
    <t>Cumul 2018</t>
  </si>
  <si>
    <t>Cumul 2019</t>
  </si>
  <si>
    <t>Cumul 2020</t>
  </si>
  <si>
    <t>En cours 2021</t>
  </si>
  <si>
    <t xml:space="preserve"> Evolution Besoins en RP </t>
  </si>
  <si>
    <t>Evolution Annuelle TM</t>
  </si>
  <si>
    <t>Res. Sec.</t>
  </si>
  <si>
    <t>Vacance :</t>
  </si>
  <si>
    <t>Lutte / 10 ans</t>
  </si>
  <si>
    <t>Logements Autorises</t>
  </si>
  <si>
    <t>2013-2016</t>
  </si>
  <si>
    <t>Taux de Realisation</t>
  </si>
  <si>
    <t>2017-2021</t>
  </si>
  <si>
    <t>2013-2021</t>
  </si>
  <si>
    <t>NB_LGT_CONSTRUITS_1321</t>
  </si>
  <si>
    <t>NB_LGT_TOT_CREES_1321</t>
  </si>
  <si>
    <t>NB_LGT_TX_REALISATION_1321</t>
  </si>
  <si>
    <t>Pojections 2013-2021:</t>
  </si>
  <si>
    <t>Carence 2020</t>
  </si>
  <si>
    <t>Habitants</t>
  </si>
  <si>
    <t>Logements / ha</t>
  </si>
  <si>
    <t>Renouvellement / 100%</t>
  </si>
  <si>
    <t>% Log Soc</t>
  </si>
  <si>
    <t>Logements a terme:</t>
  </si>
  <si>
    <t>BL_2008</t>
  </si>
  <si>
    <t>BL_2013</t>
  </si>
  <si>
    <t>BL_2018</t>
  </si>
  <si>
    <t>BL_2020</t>
  </si>
  <si>
    <t>BL_2050</t>
  </si>
  <si>
    <t>BL_2040</t>
  </si>
  <si>
    <t>BL_2030</t>
  </si>
  <si>
    <t>EVOL_0813_BL</t>
  </si>
  <si>
    <t>EVOL_1318_BL</t>
  </si>
  <si>
    <t>EVOL_2030_BL</t>
  </si>
  <si>
    <t>EVOL_3040_BL</t>
  </si>
  <si>
    <t>EVOL_4050_BL</t>
  </si>
  <si>
    <t>4 427</t>
  </si>
  <si>
    <t>383 621</t>
  </si>
  <si>
    <t>3 986</t>
  </si>
  <si>
    <t>331 901</t>
  </si>
  <si>
    <t>4 373</t>
  </si>
  <si>
    <t>360 866</t>
  </si>
  <si>
    <t>4 386</t>
  </si>
  <si>
    <t>352 252</t>
  </si>
  <si>
    <t>6 651</t>
  </si>
  <si>
    <t>535 625</t>
  </si>
  <si>
    <t>5 015</t>
  </si>
  <si>
    <t>467 199</t>
  </si>
  <si>
    <t>5 401</t>
  </si>
  <si>
    <t>476 605</t>
  </si>
  <si>
    <t>5 178</t>
  </si>
  <si>
    <t>478 626</t>
  </si>
  <si>
    <t>4 636</t>
  </si>
  <si>
    <t>454 471</t>
  </si>
  <si>
    <t>6 994</t>
  </si>
  <si>
    <t>573 136</t>
  </si>
  <si>
    <t>6 141</t>
  </si>
  <si>
    <t>513 852</t>
  </si>
  <si>
    <t>5 685</t>
  </si>
  <si>
    <t>497 915</t>
  </si>
  <si>
    <t>5 980</t>
  </si>
  <si>
    <t>501 914</t>
  </si>
  <si>
    <t>3 730</t>
  </si>
  <si>
    <t>339 171</t>
  </si>
  <si>
    <t>3 724</t>
  </si>
  <si>
    <t>307 826</t>
  </si>
  <si>
    <t>Evolution des Besoins</t>
  </si>
  <si>
    <t>2008-2013</t>
  </si>
  <si>
    <t>2013-2018</t>
  </si>
  <si>
    <t>2008-2018</t>
  </si>
  <si>
    <t>Excedent en Logements</t>
  </si>
  <si>
    <t>2008-2020</t>
  </si>
  <si>
    <t>Financement Bailleurs</t>
  </si>
  <si>
    <t>RS + Vacance</t>
  </si>
  <si>
    <t>Non-Affectes</t>
  </si>
  <si>
    <t>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</si>
</sst>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70" formatCode="0.0000"/>
    <numFmt numFmtId="171" formatCode="0.000%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25457"/>
      <name val="Inherit"/>
    </font>
    <font>
      <b/>
      <sz val="11"/>
      <color rgb="FF9C57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sz val="8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7B9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quotePrefix="1" applyFill="1" applyAlignment="1"/>
    <xf numFmtId="0" fontId="1" fillId="0" borderId="0" xfId="1" applyAlignment="1"/>
    <xf numFmtId="0" fontId="0" fillId="3" borderId="0" xfId="0" applyFill="1" applyAlignment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  <xf numFmtId="164" fontId="0" fillId="0" borderId="0" xfId="2" applyNumberFormat="1" applyFont="1"/>
    <xf numFmtId="0" fontId="6" fillId="11" borderId="1" xfId="0" applyFont="1" applyFill="1" applyBorder="1" applyAlignment="1">
      <alignment horizontal="right" vertical="center"/>
    </xf>
    <xf numFmtId="0" fontId="7" fillId="6" borderId="2" xfId="4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5" borderId="4" xfId="3" applyBorder="1" applyAlignment="1">
      <alignment horizontal="right" vertical="center" wrapText="1"/>
    </xf>
    <xf numFmtId="0" fontId="8" fillId="10" borderId="5" xfId="8" applyFont="1" applyBorder="1" applyAlignment="1">
      <alignment horizontal="right" vertical="center" wrapText="1"/>
    </xf>
    <xf numFmtId="0" fontId="3" fillId="5" borderId="5" xfId="3" applyBorder="1" applyAlignment="1">
      <alignment horizontal="right" vertical="center" wrapText="1"/>
    </xf>
    <xf numFmtId="0" fontId="3" fillId="5" borderId="6" xfId="3" applyBorder="1" applyAlignment="1">
      <alignment horizontal="right" vertical="center" wrapText="1"/>
    </xf>
    <xf numFmtId="0" fontId="3" fillId="5" borderId="7" xfId="3" applyBorder="1" applyAlignment="1">
      <alignment horizontal="right" vertical="center" wrapText="1"/>
    </xf>
    <xf numFmtId="0" fontId="8" fillId="10" borderId="0" xfId="8" applyFont="1" applyBorder="1" applyAlignment="1">
      <alignment horizontal="right" vertical="center" wrapText="1"/>
    </xf>
    <xf numFmtId="0" fontId="3" fillId="5" borderId="0" xfId="3" applyBorder="1" applyAlignment="1">
      <alignment horizontal="right" vertical="center" wrapText="1"/>
    </xf>
    <xf numFmtId="0" fontId="3" fillId="5" borderId="8" xfId="3" applyBorder="1" applyAlignment="1">
      <alignment horizontal="right" vertical="center" wrapText="1"/>
    </xf>
    <xf numFmtId="9" fontId="0" fillId="0" borderId="0" xfId="2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7" borderId="0" xfId="5" applyBorder="1" applyAlignment="1">
      <alignment horizontal="right" vertical="center" wrapText="1"/>
    </xf>
    <xf numFmtId="165" fontId="2" fillId="9" borderId="0" xfId="7" applyNumberFormat="1" applyBorder="1" applyAlignment="1">
      <alignment vertical="center" wrapText="1"/>
    </xf>
    <xf numFmtId="165" fontId="2" fillId="9" borderId="0" xfId="7" applyNumberForma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 wrapText="1"/>
    </xf>
    <xf numFmtId="1" fontId="0" fillId="0" borderId="0" xfId="0" applyNumberFormat="1"/>
    <xf numFmtId="0" fontId="2" fillId="0" borderId="0" xfId="0" quotePrefix="1" applyFont="1" applyAlignment="1">
      <alignment vertical="center" wrapText="1"/>
    </xf>
    <xf numFmtId="0" fontId="0" fillId="12" borderId="0" xfId="0" applyFill="1"/>
    <xf numFmtId="0" fontId="7" fillId="6" borderId="3" xfId="4" applyFont="1" applyBorder="1" applyAlignment="1">
      <alignment horizontal="center" vertical="center" wrapText="1"/>
    </xf>
    <xf numFmtId="0" fontId="7" fillId="6" borderId="0" xfId="4" applyFont="1" applyBorder="1" applyAlignment="1">
      <alignment horizontal="center" vertical="center" wrapText="1"/>
    </xf>
    <xf numFmtId="9" fontId="0" fillId="0" borderId="0" xfId="0" applyNumberFormat="1"/>
    <xf numFmtId="165" fontId="0" fillId="0" borderId="0" xfId="0" applyNumberFormat="1"/>
    <xf numFmtId="0" fontId="0" fillId="14" borderId="0" xfId="0" applyFill="1"/>
    <xf numFmtId="0" fontId="7" fillId="6" borderId="13" xfId="4" applyFont="1" applyBorder="1" applyAlignment="1">
      <alignment horizontal="center" vertical="center" wrapText="1"/>
    </xf>
    <xf numFmtId="0" fontId="7" fillId="6" borderId="14" xfId="4" applyFont="1" applyBorder="1" applyAlignment="1">
      <alignment horizontal="center" vertical="center" wrapText="1"/>
    </xf>
    <xf numFmtId="0" fontId="3" fillId="5" borderId="14" xfId="3" applyBorder="1" applyAlignment="1">
      <alignment horizontal="right" vertical="center" wrapText="1"/>
    </xf>
    <xf numFmtId="0" fontId="3" fillId="5" borderId="15" xfId="3" applyBorder="1" applyAlignment="1">
      <alignment horizontal="right" vertical="center" wrapText="1"/>
    </xf>
    <xf numFmtId="0" fontId="2" fillId="15" borderId="16" xfId="6" applyFill="1" applyBorder="1" applyAlignment="1">
      <alignment horizontal="right" vertical="center" wrapText="1"/>
    </xf>
    <xf numFmtId="0" fontId="2" fillId="15" borderId="0" xfId="5" applyFill="1" applyBorder="1" applyAlignment="1">
      <alignment vertical="center" wrapText="1"/>
    </xf>
    <xf numFmtId="0" fontId="10" fillId="8" borderId="10" xfId="6" applyFont="1" applyBorder="1" applyAlignment="1">
      <alignment horizontal="right" vertical="center" wrapText="1"/>
    </xf>
    <xf numFmtId="0" fontId="10" fillId="7" borderId="0" xfId="5" applyFont="1" applyBorder="1" applyAlignment="1">
      <alignment vertical="center" wrapText="1"/>
    </xf>
    <xf numFmtId="170" fontId="0" fillId="0" borderId="0" xfId="0" applyNumberFormat="1"/>
    <xf numFmtId="0" fontId="0" fillId="0" borderId="0" xfId="0" applyAlignment="1">
      <alignment horizontal="right"/>
    </xf>
    <xf numFmtId="171" fontId="3" fillId="5" borderId="0" xfId="2" applyNumberFormat="1" applyFont="1" applyFill="1"/>
    <xf numFmtId="171" fontId="3" fillId="5" borderId="0" xfId="3" applyNumberFormat="1"/>
    <xf numFmtId="9" fontId="3" fillId="5" borderId="15" xfId="2" applyFont="1" applyFill="1" applyBorder="1" applyAlignment="1">
      <alignment horizontal="right" vertical="center" wrapText="1"/>
    </xf>
    <xf numFmtId="10" fontId="0" fillId="12" borderId="0" xfId="2" applyNumberFormat="1" applyFont="1" applyFill="1"/>
    <xf numFmtId="0" fontId="7" fillId="6" borderId="5" xfId="4" applyFont="1" applyBorder="1" applyAlignment="1">
      <alignment horizontal="center" vertical="center" wrapText="1"/>
    </xf>
    <xf numFmtId="9" fontId="8" fillId="10" borderId="7" xfId="8" applyNumberFormat="1" applyFont="1" applyBorder="1" applyAlignment="1">
      <alignment horizontal="right" vertical="center" wrapText="1"/>
    </xf>
    <xf numFmtId="0" fontId="7" fillId="6" borderId="4" xfId="4" applyFont="1" applyBorder="1" applyAlignment="1">
      <alignment horizontal="center" vertical="center" wrapText="1"/>
    </xf>
    <xf numFmtId="0" fontId="7" fillId="6" borderId="6" xfId="4" applyFont="1" applyBorder="1" applyAlignment="1">
      <alignment horizontal="center" vertical="center" wrapText="1"/>
    </xf>
    <xf numFmtId="0" fontId="8" fillId="10" borderId="14" xfId="8" applyFont="1" applyBorder="1" applyAlignment="1">
      <alignment horizontal="right" vertical="center" wrapText="1"/>
    </xf>
    <xf numFmtId="0" fontId="8" fillId="10" borderId="15" xfId="8" applyFont="1" applyBorder="1" applyAlignment="1">
      <alignment horizontal="right" vertical="center" wrapText="1"/>
    </xf>
    <xf numFmtId="0" fontId="10" fillId="8" borderId="16" xfId="6" applyFont="1" applyBorder="1" applyAlignment="1">
      <alignment horizontal="right" vertical="center" wrapText="1"/>
    </xf>
    <xf numFmtId="0" fontId="7" fillId="6" borderId="16" xfId="4" applyFont="1" applyBorder="1" applyAlignment="1">
      <alignment horizontal="center" vertical="center" wrapText="1"/>
    </xf>
    <xf numFmtId="164" fontId="8" fillId="10" borderId="15" xfId="2" applyNumberFormat="1" applyFont="1" applyFill="1" applyBorder="1" applyAlignment="1">
      <alignment horizontal="right" vertical="center" wrapText="1"/>
    </xf>
    <xf numFmtId="9" fontId="8" fillId="10" borderId="15" xfId="8" applyNumberFormat="1" applyFont="1" applyBorder="1" applyAlignment="1">
      <alignment horizontal="right" vertical="center" wrapText="1"/>
    </xf>
    <xf numFmtId="0" fontId="9" fillId="13" borderId="0" xfId="0" applyFont="1" applyFill="1" applyBorder="1" applyAlignment="1">
      <alignment horizontal="center"/>
    </xf>
    <xf numFmtId="0" fontId="12" fillId="11" borderId="17" xfId="0" applyFont="1" applyFill="1" applyBorder="1" applyAlignment="1">
      <alignment horizontal="right" vertical="center" wrapText="1"/>
    </xf>
    <xf numFmtId="0" fontId="11" fillId="17" borderId="18" xfId="0" applyFont="1" applyFill="1" applyBorder="1" applyAlignment="1">
      <alignment horizontal="left" vertical="center" wrapText="1"/>
    </xf>
    <xf numFmtId="0" fontId="12" fillId="11" borderId="19" xfId="0" applyFont="1" applyFill="1" applyBorder="1" applyAlignment="1">
      <alignment horizontal="right" vertical="center" wrapText="1"/>
    </xf>
    <xf numFmtId="0" fontId="11" fillId="17" borderId="20" xfId="0" applyFont="1" applyFill="1" applyBorder="1" applyAlignment="1">
      <alignment horizontal="left" vertical="center" wrapText="1"/>
    </xf>
    <xf numFmtId="0" fontId="1" fillId="0" borderId="0" xfId="1"/>
    <xf numFmtId="0" fontId="1" fillId="17" borderId="20" xfId="1" applyFill="1" applyBorder="1" applyAlignment="1">
      <alignment horizontal="left" vertical="center" wrapText="1"/>
    </xf>
    <xf numFmtId="0" fontId="1" fillId="17" borderId="18" xfId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right" vertical="center" wrapText="1"/>
    </xf>
    <xf numFmtId="0" fontId="13" fillId="13" borderId="0" xfId="0" applyFont="1" applyFill="1" applyAlignment="1">
      <alignment horizontal="center"/>
    </xf>
    <xf numFmtId="1" fontId="2" fillId="0" borderId="0" xfId="0" applyNumberFormat="1" applyFont="1" applyAlignment="1">
      <alignment vertical="center" wrapText="1"/>
    </xf>
    <xf numFmtId="1" fontId="14" fillId="0" borderId="0" xfId="0" applyNumberFormat="1" applyFont="1"/>
    <xf numFmtId="0" fontId="14" fillId="0" borderId="0" xfId="0" applyFont="1"/>
    <xf numFmtId="0" fontId="15" fillId="13" borderId="0" xfId="0" applyFont="1" applyFill="1" applyAlignment="1">
      <alignment horizontal="center"/>
    </xf>
    <xf numFmtId="0" fontId="13" fillId="13" borderId="15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7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1" fontId="14" fillId="7" borderId="0" xfId="5" applyNumberFormat="1" applyFont="1" applyBorder="1" applyAlignment="1">
      <alignment horizontal="center" vertical="center" wrapText="1"/>
    </xf>
    <xf numFmtId="171" fontId="3" fillId="12" borderId="0" xfId="3" applyNumberFormat="1" applyFill="1" applyBorder="1"/>
    <xf numFmtId="171" fontId="8" fillId="12" borderId="0" xfId="8" applyNumberFormat="1" applyFont="1" applyFill="1" applyBorder="1" applyAlignment="1">
      <alignment horizontal="right" vertical="center" wrapText="1"/>
    </xf>
    <xf numFmtId="0" fontId="0" fillId="0" borderId="0" xfId="0" applyFill="1"/>
    <xf numFmtId="0" fontId="7" fillId="6" borderId="21" xfId="4" applyFont="1" applyBorder="1" applyAlignment="1">
      <alignment horizontal="center" vertical="center" wrapText="1"/>
    </xf>
    <xf numFmtId="0" fontId="7" fillId="6" borderId="12" xfId="4" applyFont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/>
    </xf>
    <xf numFmtId="0" fontId="13" fillId="13" borderId="5" xfId="0" applyFont="1" applyFill="1" applyBorder="1" applyAlignment="1">
      <alignment horizontal="center"/>
    </xf>
    <xf numFmtId="0" fontId="13" fillId="13" borderId="6" xfId="0" applyFont="1" applyFill="1" applyBorder="1" applyAlignment="1">
      <alignment horizontal="center"/>
    </xf>
    <xf numFmtId="0" fontId="3" fillId="5" borderId="7" xfId="3" applyBorder="1" applyAlignment="1">
      <alignment vertical="center" wrapText="1"/>
    </xf>
    <xf numFmtId="0" fontId="13" fillId="13" borderId="0" xfId="0" applyFont="1" applyFill="1" applyBorder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2" fillId="15" borderId="7" xfId="5" applyFill="1" applyBorder="1" applyAlignment="1">
      <alignment vertical="center" wrapText="1"/>
    </xf>
    <xf numFmtId="0" fontId="2" fillId="15" borderId="8" xfId="5" applyFill="1" applyBorder="1" applyAlignment="1">
      <alignment vertical="center" wrapText="1"/>
    </xf>
    <xf numFmtId="164" fontId="0" fillId="16" borderId="7" xfId="2" applyNumberFormat="1" applyFont="1" applyFill="1" applyBorder="1"/>
    <xf numFmtId="164" fontId="0" fillId="16" borderId="0" xfId="2" applyNumberFormat="1" applyFont="1" applyFill="1" applyBorder="1"/>
    <xf numFmtId="164" fontId="0" fillId="16" borderId="8" xfId="2" applyNumberFormat="1" applyFont="1" applyFill="1" applyBorder="1"/>
    <xf numFmtId="165" fontId="2" fillId="9" borderId="7" xfId="7" applyNumberFormat="1" applyBorder="1" applyAlignment="1">
      <alignment vertical="center" wrapText="1"/>
    </xf>
    <xf numFmtId="165" fontId="2" fillId="9" borderId="8" xfId="7" applyNumberFormat="1" applyBorder="1" applyAlignment="1">
      <alignment vertical="center" wrapText="1"/>
    </xf>
    <xf numFmtId="1" fontId="14" fillId="7" borderId="7" xfId="5" applyNumberFormat="1" applyFont="1" applyBorder="1" applyAlignment="1">
      <alignment horizontal="center" vertical="center" wrapText="1"/>
    </xf>
    <xf numFmtId="1" fontId="14" fillId="7" borderId="8" xfId="5" applyNumberFormat="1" applyFont="1" applyBorder="1" applyAlignment="1">
      <alignment horizontal="center" vertical="center" wrapText="1"/>
    </xf>
    <xf numFmtId="1" fontId="2" fillId="7" borderId="0" xfId="5" applyNumberFormat="1" applyBorder="1"/>
    <xf numFmtId="1" fontId="2" fillId="7" borderId="7" xfId="5" applyNumberFormat="1" applyBorder="1" applyAlignment="1">
      <alignment horizontal="right" vertical="center" wrapText="1"/>
    </xf>
    <xf numFmtId="1" fontId="2" fillId="7" borderId="8" xfId="5" applyNumberFormat="1" applyBorder="1"/>
    <xf numFmtId="1" fontId="2" fillId="7" borderId="9" xfId="5" applyNumberFormat="1" applyBorder="1" applyAlignment="1">
      <alignment horizontal="right" vertical="center" wrapText="1"/>
    </xf>
    <xf numFmtId="1" fontId="2" fillId="7" borderId="10" xfId="5" applyNumberFormat="1" applyBorder="1"/>
    <xf numFmtId="1" fontId="5" fillId="7" borderId="11" xfId="5" applyNumberFormat="1" applyFont="1" applyBorder="1"/>
    <xf numFmtId="0" fontId="16" fillId="13" borderId="7" xfId="0" applyFont="1" applyFill="1" applyBorder="1" applyAlignment="1">
      <alignment horizontal="center"/>
    </xf>
    <xf numFmtId="0" fontId="16" fillId="13" borderId="8" xfId="0" applyFont="1" applyFill="1" applyBorder="1" applyAlignment="1">
      <alignment horizontal="center"/>
    </xf>
    <xf numFmtId="1" fontId="2" fillId="7" borderId="7" xfId="5" applyNumberFormat="1" applyBorder="1"/>
    <xf numFmtId="1" fontId="5" fillId="7" borderId="9" xfId="5" applyNumberFormat="1" applyFont="1" applyBorder="1"/>
    <xf numFmtId="1" fontId="5" fillId="7" borderId="10" xfId="5" applyNumberFormat="1" applyFont="1" applyBorder="1"/>
    <xf numFmtId="0" fontId="13" fillId="13" borderId="0" xfId="0" applyFont="1" applyFill="1" applyAlignment="1">
      <alignment horizontal="left"/>
    </xf>
    <xf numFmtId="1" fontId="2" fillId="18" borderId="0" xfId="0" applyNumberFormat="1" applyFont="1" applyFill="1" applyAlignment="1">
      <alignment vertical="center" wrapText="1"/>
    </xf>
  </cellXfs>
  <cellStyles count="9">
    <cellStyle name="20% - Accent1" xfId="5" builtinId="30"/>
    <cellStyle name="20% - Accent5" xfId="6" builtinId="46"/>
    <cellStyle name="20% - Accent6" xfId="8" builtinId="50"/>
    <cellStyle name="40% - Accent5" xfId="7" builtinId="47"/>
    <cellStyle name="Good" xfId="3" builtinId="26"/>
    <cellStyle name="Hyperlink" xfId="1" builtinId="8"/>
    <cellStyle name="Neutral" xfId="4" builtinId="28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4EA9A2-3873-4FCA-865E-7EA331258A71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COD_VAR" tableColumnId="1"/>
      <queryTableField id="2" name="LIB_VAR" tableColumnId="2"/>
      <queryTableField id="3" name="LIB_VAR_LONG" tableColumnId="3"/>
      <queryTableField id="6" name="TYPE_VAR" tableColumnId="6"/>
      <queryTableField id="10" dataBound="0" tableColumnId="10"/>
    </queryTableFields>
    <queryTableDeletedFields count="5">
      <deletedField name="COD_MOD"/>
      <deletedField name="LIB_MOD"/>
      <deletedField name="LONG_VAR"/>
      <deletedField name="THEME"/>
      <deletedField name="SOUR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FD16A-59B7-4806-B899-D827F3301C0F}" name="meta_dossier_complet" displayName="meta_dossier_complet" ref="B1:F1891" tableType="queryTable" totalsRowShown="0">
  <autoFilter ref="B1:F1891" xr:uid="{04D0FE3E-B1D6-4BD0-BF30-25780F7E2A9A}"/>
  <tableColumns count="5">
    <tableColumn id="1" xr3:uid="{E8732494-45D7-407C-A1C5-FBEBB7EA3116}" uniqueName="1" name="COD_VAR" queryTableFieldId="1" dataDxfId="5"/>
    <tableColumn id="2" xr3:uid="{E7C424E6-1B48-4291-AD45-30260C4E79BC}" uniqueName="2" name="LIB_VAR" queryTableFieldId="2" dataDxfId="4"/>
    <tableColumn id="3" xr3:uid="{ADDA7D1D-9F09-491E-84FE-7660A709BEE7}" uniqueName="3" name="LIB_VAR_LONG" queryTableFieldId="3" dataDxfId="3"/>
    <tableColumn id="6" xr3:uid="{EACD6FD2-E4E2-43FB-9943-7EDA6ED25676}" uniqueName="6" name="TYPE_VAR" queryTableFieldId="6" dataDxfId="2"/>
    <tableColumn id="10" xr3:uid="{6DE347E6-72DB-44FD-9AB9-921A04CB396B}" uniqueName="10" name="Column1" queryTableFieldId="10" dataDxfId="1">
      <calculatedColumnFormula>"dossierComplet['"&amp;meta_dossier_complet[[#This Row],[COD_VAR]]&amp;"'][code_insee]"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gibati.fr/?commune.f=%3D+%22NOM_COMMUNE%22+%20-%20+%22CODE_POSTAL%22+&amp;map.z=14&amp;map.c=12022302133321312221211&amp;map.f=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" TargetMode="External"/><Relationship Id="rId1" Type="http://schemas.openxmlformats.org/officeDocument/2006/relationships/hyperlink" Target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TargetMode="External"/><Relationship Id="rId6" Type="http://schemas.openxmlformats.org/officeDocument/2006/relationships/hyperlink" Target="https://www.google.com/search?q=cannes+pays+de+lerins" TargetMode="External"/><Relationship Id="rId5" Type="http://schemas.openxmlformats.org/officeDocument/2006/relationships/hyperlink" Target="https://www.linternaute.com/ville/alpes-maritimes/departement-06" TargetMode="External"/><Relationship Id="rId4" Type="http://schemas.openxmlformats.org/officeDocument/2006/relationships/hyperlink" Target="https://ville-data.com/Mougins-062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nSelectChildren(0,1);" TargetMode="External"/><Relationship Id="rId2" Type="http://schemas.openxmlformats.org/officeDocument/2006/relationships/hyperlink" Target="javascript:OnSelectChildren(0,0);" TargetMode="External"/><Relationship Id="rId1" Type="http://schemas.openxmlformats.org/officeDocument/2006/relationships/hyperlink" Target="javascript:OnTableSummary();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javascript:OnSelectChildren(0,3);" TargetMode="External"/><Relationship Id="rId4" Type="http://schemas.openxmlformats.org/officeDocument/2006/relationships/hyperlink" Target="javascript:OnSelectChildren(0,2)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9156-BBAC-421A-B1E9-73DF08AFB78D}">
  <dimension ref="A1:AD333"/>
  <sheetViews>
    <sheetView topLeftCell="A264" zoomScale="115" zoomScaleNormal="115" workbookViewId="0">
      <selection activeCell="A284" sqref="A284"/>
    </sheetView>
  </sheetViews>
  <sheetFormatPr defaultRowHeight="15"/>
  <cols>
    <col min="1" max="1" width="32.5703125" style="1" customWidth="1"/>
    <col min="2" max="2" width="64.28515625" style="1" customWidth="1"/>
    <col min="3" max="3" width="10.5703125" style="1" customWidth="1"/>
    <col min="4" max="4" width="9.140625" style="1"/>
    <col min="5" max="5" width="57.42578125" style="1" customWidth="1"/>
    <col min="6" max="16384" width="9.140625" style="1"/>
  </cols>
  <sheetData>
    <row r="1" spans="1:11">
      <c r="A1" s="1" t="s">
        <v>1</v>
      </c>
      <c r="B1" s="1" t="s">
        <v>3</v>
      </c>
      <c r="C1" s="1" t="s">
        <v>4</v>
      </c>
      <c r="D1" s="1" t="s">
        <v>5</v>
      </c>
      <c r="E1" s="1" t="s">
        <v>6673</v>
      </c>
      <c r="F1" s="1" t="s">
        <v>6</v>
      </c>
      <c r="G1" s="1" t="s">
        <v>381</v>
      </c>
    </row>
    <row r="2" spans="1:11">
      <c r="A2" s="4" t="s">
        <v>1005</v>
      </c>
      <c r="B2" s="4"/>
      <c r="C2" s="4"/>
      <c r="D2" s="4"/>
      <c r="E2" s="5"/>
      <c r="F2" s="4"/>
      <c r="G2" s="4"/>
      <c r="H2" s="4"/>
      <c r="I2" s="4"/>
      <c r="J2" s="4"/>
      <c r="K2" s="4"/>
    </row>
    <row r="3" spans="1:11">
      <c r="A3" s="1" t="s">
        <v>205</v>
      </c>
      <c r="B3" s="1" t="s">
        <v>205</v>
      </c>
      <c r="C3" s="1" t="s">
        <v>22</v>
      </c>
      <c r="D3" s="1" t="s">
        <v>18</v>
      </c>
      <c r="E3" s="3" t="s">
        <v>204</v>
      </c>
      <c r="F3" s="1" t="s">
        <v>19</v>
      </c>
    </row>
    <row r="4" spans="1:11">
      <c r="A4" s="1" t="s">
        <v>22</v>
      </c>
      <c r="B4" s="1" t="s">
        <v>22</v>
      </c>
      <c r="C4" s="1" t="s">
        <v>22</v>
      </c>
      <c r="D4" s="1" t="s">
        <v>9</v>
      </c>
      <c r="E4" s="3">
        <v>5</v>
      </c>
      <c r="F4" s="1" t="s">
        <v>19</v>
      </c>
    </row>
    <row r="5" spans="1:11">
      <c r="A5" s="1" t="s">
        <v>24</v>
      </c>
      <c r="B5" s="1" t="s">
        <v>24</v>
      </c>
      <c r="C5" s="1" t="s">
        <v>22</v>
      </c>
      <c r="D5" s="1" t="s">
        <v>9</v>
      </c>
      <c r="E5" s="2" t="s">
        <v>187</v>
      </c>
      <c r="F5" s="1" t="s">
        <v>10</v>
      </c>
    </row>
    <row r="6" spans="1:11">
      <c r="E6" s="2"/>
    </row>
    <row r="7" spans="1:11" s="4" customFormat="1">
      <c r="A7" s="4" t="s">
        <v>403</v>
      </c>
      <c r="E7" s="5"/>
    </row>
    <row r="8" spans="1:11">
      <c r="A8" s="1" t="s">
        <v>352</v>
      </c>
      <c r="B8" s="1" t="s">
        <v>404</v>
      </c>
      <c r="C8" s="1" t="s">
        <v>263</v>
      </c>
      <c r="D8" s="1" t="s">
        <v>18</v>
      </c>
      <c r="E8" s="2" t="s">
        <v>354</v>
      </c>
      <c r="F8" s="1" t="s">
        <v>19</v>
      </c>
      <c r="G8" s="1" t="s">
        <v>405</v>
      </c>
    </row>
    <row r="10" spans="1:11">
      <c r="A10" s="1" t="s">
        <v>331</v>
      </c>
      <c r="B10" s="1" t="s">
        <v>334</v>
      </c>
      <c r="C10" s="1" t="s">
        <v>263</v>
      </c>
      <c r="D10" s="1" t="s">
        <v>18</v>
      </c>
      <c r="E10" s="1" t="s">
        <v>339</v>
      </c>
      <c r="F10" s="1" t="s">
        <v>339</v>
      </c>
    </row>
    <row r="11" spans="1:11">
      <c r="A11" s="1" t="s">
        <v>332</v>
      </c>
      <c r="B11" s="1" t="s">
        <v>336</v>
      </c>
      <c r="C11" s="1" t="s">
        <v>263</v>
      </c>
      <c r="D11" s="1" t="s">
        <v>18</v>
      </c>
      <c r="E11" s="1" t="s">
        <v>407</v>
      </c>
      <c r="F11" s="1" t="s">
        <v>407</v>
      </c>
    </row>
    <row r="12" spans="1:11">
      <c r="A12" s="1" t="s">
        <v>333</v>
      </c>
      <c r="B12" s="1" t="s">
        <v>335</v>
      </c>
      <c r="C12" s="1" t="s">
        <v>263</v>
      </c>
      <c r="D12" s="1" t="s">
        <v>18</v>
      </c>
      <c r="E12" s="1" t="s">
        <v>337</v>
      </c>
      <c r="F12" s="1" t="s">
        <v>337</v>
      </c>
    </row>
    <row r="13" spans="1:11">
      <c r="A13" s="1" t="s">
        <v>6671</v>
      </c>
      <c r="B13" s="1" t="s">
        <v>6670</v>
      </c>
      <c r="C13" s="1" t="s">
        <v>263</v>
      </c>
      <c r="D13" s="1" t="s">
        <v>18</v>
      </c>
      <c r="E13" s="1" t="s">
        <v>6672</v>
      </c>
      <c r="F13" s="1" t="s">
        <v>6672</v>
      </c>
    </row>
    <row r="14" spans="1:11">
      <c r="A14" s="1" t="s">
        <v>346</v>
      </c>
      <c r="B14" s="1" t="s">
        <v>340</v>
      </c>
      <c r="C14" s="1" t="s">
        <v>263</v>
      </c>
      <c r="D14" s="1" t="s">
        <v>18</v>
      </c>
      <c r="E14" s="1" t="s">
        <v>343</v>
      </c>
      <c r="F14" s="1" t="s">
        <v>343</v>
      </c>
    </row>
    <row r="15" spans="1:11">
      <c r="A15" s="1" t="s">
        <v>347</v>
      </c>
      <c r="B15" s="1" t="s">
        <v>341</v>
      </c>
      <c r="C15" s="1" t="s">
        <v>263</v>
      </c>
      <c r="D15" s="1" t="s">
        <v>18</v>
      </c>
      <c r="E15" s="1" t="s">
        <v>345</v>
      </c>
      <c r="F15" s="1" t="s">
        <v>345</v>
      </c>
    </row>
    <row r="16" spans="1:11">
      <c r="A16" s="1" t="s">
        <v>348</v>
      </c>
      <c r="B16" s="1" t="s">
        <v>342</v>
      </c>
      <c r="C16" s="1" t="s">
        <v>263</v>
      </c>
      <c r="D16" s="1" t="s">
        <v>18</v>
      </c>
      <c r="E16" s="1" t="s">
        <v>344</v>
      </c>
      <c r="F16" s="1" t="s">
        <v>344</v>
      </c>
    </row>
    <row r="17" spans="1:7">
      <c r="A17" s="1" t="s">
        <v>6660</v>
      </c>
      <c r="B17" s="1" t="s">
        <v>6659</v>
      </c>
      <c r="C17" s="1" t="s">
        <v>263</v>
      </c>
      <c r="D17" s="1" t="s">
        <v>18</v>
      </c>
      <c r="E17" s="1" t="s">
        <v>6658</v>
      </c>
      <c r="F17" s="1" t="s">
        <v>6658</v>
      </c>
    </row>
    <row r="19" spans="1:7" s="4" customFormat="1">
      <c r="A19" s="4" t="s">
        <v>6630</v>
      </c>
      <c r="E19" s="5"/>
    </row>
    <row r="20" spans="1:7">
      <c r="A20" t="s">
        <v>631</v>
      </c>
      <c r="B20" t="s">
        <v>632</v>
      </c>
      <c r="C20" t="s">
        <v>263</v>
      </c>
      <c r="D20" t="s">
        <v>18</v>
      </c>
      <c r="E20" t="s">
        <v>6631</v>
      </c>
      <c r="F20" t="s">
        <v>633</v>
      </c>
      <c r="G20" t="s">
        <v>6646</v>
      </c>
    </row>
    <row r="21" spans="1:7">
      <c r="A21" t="s">
        <v>634</v>
      </c>
      <c r="B21" t="s">
        <v>635</v>
      </c>
      <c r="C21" t="s">
        <v>263</v>
      </c>
      <c r="D21" t="s">
        <v>18</v>
      </c>
      <c r="E21" t="s">
        <v>6632</v>
      </c>
      <c r="F21" t="s">
        <v>19</v>
      </c>
      <c r="G21" t="s">
        <v>6646</v>
      </c>
    </row>
    <row r="22" spans="1:7">
      <c r="A22" t="s">
        <v>636</v>
      </c>
      <c r="B22" t="s">
        <v>637</v>
      </c>
      <c r="C22" t="s">
        <v>263</v>
      </c>
      <c r="D22" t="s">
        <v>18</v>
      </c>
      <c r="E22" t="s">
        <v>6633</v>
      </c>
      <c r="F22" t="s">
        <v>633</v>
      </c>
      <c r="G22" t="s">
        <v>6646</v>
      </c>
    </row>
    <row r="23" spans="1:7">
      <c r="A23" t="s">
        <v>638</v>
      </c>
      <c r="B23" t="s">
        <v>639</v>
      </c>
      <c r="C23" t="s">
        <v>263</v>
      </c>
      <c r="D23" t="s">
        <v>18</v>
      </c>
      <c r="E23" t="s">
        <v>6634</v>
      </c>
      <c r="F23" t="s">
        <v>633</v>
      </c>
      <c r="G23" t="s">
        <v>6646</v>
      </c>
    </row>
    <row r="24" spans="1:7">
      <c r="A24" t="s">
        <v>640</v>
      </c>
      <c r="B24" t="s">
        <v>6636</v>
      </c>
      <c r="C24" t="s">
        <v>263</v>
      </c>
      <c r="D24" t="s">
        <v>18</v>
      </c>
      <c r="E24" t="s">
        <v>6635</v>
      </c>
      <c r="F24" t="s">
        <v>499</v>
      </c>
      <c r="G24" t="s">
        <v>6646</v>
      </c>
    </row>
    <row r="25" spans="1:7">
      <c r="A25"/>
      <c r="B25"/>
      <c r="C25"/>
      <c r="D25"/>
      <c r="E25"/>
      <c r="F25"/>
      <c r="G25"/>
    </row>
    <row r="26" spans="1:7" s="4" customFormat="1">
      <c r="A26" s="4" t="s">
        <v>6626</v>
      </c>
      <c r="E26" s="5"/>
    </row>
    <row r="27" spans="1:7">
      <c r="A27" t="s">
        <v>642</v>
      </c>
      <c r="B27" t="s">
        <v>6627</v>
      </c>
      <c r="C27" t="s">
        <v>644</v>
      </c>
      <c r="D27" t="s">
        <v>18</v>
      </c>
      <c r="E27" t="s">
        <v>6637</v>
      </c>
      <c r="F27" t="s">
        <v>633</v>
      </c>
      <c r="G27" t="s">
        <v>6646</v>
      </c>
    </row>
    <row r="28" spans="1:7">
      <c r="A28" t="s">
        <v>645</v>
      </c>
      <c r="B28" t="s">
        <v>6628</v>
      </c>
      <c r="C28" t="s">
        <v>644</v>
      </c>
      <c r="D28" t="s">
        <v>18</v>
      </c>
      <c r="E28" t="s">
        <v>6638</v>
      </c>
      <c r="F28" t="s">
        <v>633</v>
      </c>
      <c r="G28" t="s">
        <v>6646</v>
      </c>
    </row>
    <row r="29" spans="1:7">
      <c r="A29" t="s">
        <v>647</v>
      </c>
      <c r="B29" t="s">
        <v>648</v>
      </c>
      <c r="C29" t="s">
        <v>644</v>
      </c>
      <c r="D29" t="s">
        <v>18</v>
      </c>
      <c r="E29" t="s">
        <v>6639</v>
      </c>
      <c r="F29" t="s">
        <v>633</v>
      </c>
      <c r="G29" t="s">
        <v>6646</v>
      </c>
    </row>
    <row r="30" spans="1:7">
      <c r="A30" t="s">
        <v>649</v>
      </c>
      <c r="B30" t="s">
        <v>650</v>
      </c>
      <c r="C30" t="s">
        <v>644</v>
      </c>
      <c r="D30" t="s">
        <v>9</v>
      </c>
      <c r="E30" t="s">
        <v>6640</v>
      </c>
      <c r="F30" t="s">
        <v>633</v>
      </c>
      <c r="G30" t="s">
        <v>6646</v>
      </c>
    </row>
    <row r="31" spans="1:7">
      <c r="A31" t="s">
        <v>651</v>
      </c>
      <c r="B31" t="s">
        <v>652</v>
      </c>
      <c r="C31" t="s">
        <v>644</v>
      </c>
      <c r="D31" t="s">
        <v>18</v>
      </c>
      <c r="E31" t="s">
        <v>6641</v>
      </c>
      <c r="F31" t="s">
        <v>633</v>
      </c>
      <c r="G31" t="s">
        <v>6646</v>
      </c>
    </row>
    <row r="32" spans="1:7">
      <c r="A32" t="s">
        <v>653</v>
      </c>
      <c r="B32" t="s">
        <v>654</v>
      </c>
      <c r="C32" t="s">
        <v>644</v>
      </c>
      <c r="D32" t="s">
        <v>18</v>
      </c>
      <c r="E32" t="s">
        <v>6642</v>
      </c>
      <c r="F32" t="s">
        <v>633</v>
      </c>
      <c r="G32" t="s">
        <v>6646</v>
      </c>
    </row>
    <row r="33" spans="1:7">
      <c r="A33" t="s">
        <v>655</v>
      </c>
      <c r="B33" t="s">
        <v>656</v>
      </c>
      <c r="C33" t="s">
        <v>644</v>
      </c>
      <c r="D33" t="s">
        <v>18</v>
      </c>
      <c r="E33" t="s">
        <v>6643</v>
      </c>
      <c r="F33" t="s">
        <v>633</v>
      </c>
      <c r="G33" t="s">
        <v>6646</v>
      </c>
    </row>
    <row r="34" spans="1:7">
      <c r="A34" t="s">
        <v>657</v>
      </c>
      <c r="B34" t="s">
        <v>6629</v>
      </c>
      <c r="C34" t="s">
        <v>644</v>
      </c>
      <c r="D34" t="s">
        <v>18</v>
      </c>
      <c r="E34" t="s">
        <v>6644</v>
      </c>
      <c r="F34" t="s">
        <v>633</v>
      </c>
      <c r="G34" t="s">
        <v>6646</v>
      </c>
    </row>
    <row r="35" spans="1:7">
      <c r="A35" t="s">
        <v>659</v>
      </c>
      <c r="B35" t="s">
        <v>660</v>
      </c>
      <c r="C35" t="s">
        <v>661</v>
      </c>
      <c r="D35" t="s">
        <v>18</v>
      </c>
      <c r="E35" t="s">
        <v>6645</v>
      </c>
      <c r="F35" t="s">
        <v>499</v>
      </c>
      <c r="G35" t="s">
        <v>6646</v>
      </c>
    </row>
    <row r="37" spans="1:7" s="4" customFormat="1">
      <c r="A37" s="4" t="s">
        <v>256</v>
      </c>
      <c r="E37" s="5"/>
    </row>
    <row r="38" spans="1:7">
      <c r="A38" s="1" t="s">
        <v>236</v>
      </c>
      <c r="B38" s="1" t="s">
        <v>255</v>
      </c>
      <c r="C38" s="1" t="s">
        <v>263</v>
      </c>
      <c r="D38" s="1" t="s">
        <v>18</v>
      </c>
      <c r="E38" s="1" t="s">
        <v>237</v>
      </c>
      <c r="F38" s="1" t="s">
        <v>19</v>
      </c>
    </row>
    <row r="39" spans="1:7">
      <c r="A39" s="1" t="s">
        <v>245</v>
      </c>
      <c r="B39" s="1" t="s">
        <v>254</v>
      </c>
      <c r="C39" s="1" t="s">
        <v>263</v>
      </c>
      <c r="D39" s="1" t="s">
        <v>18</v>
      </c>
      <c r="E39" s="1" t="s">
        <v>239</v>
      </c>
      <c r="F39" s="1" t="s">
        <v>19</v>
      </c>
    </row>
    <row r="40" spans="1:7">
      <c r="A40" s="1" t="s">
        <v>246</v>
      </c>
      <c r="B40" s="1" t="s">
        <v>253</v>
      </c>
      <c r="C40" s="1" t="s">
        <v>263</v>
      </c>
      <c r="D40" s="1" t="s">
        <v>18</v>
      </c>
      <c r="E40" s="1" t="s">
        <v>240</v>
      </c>
      <c r="F40" s="1" t="s">
        <v>19</v>
      </c>
    </row>
    <row r="41" spans="1:7">
      <c r="A41" s="1" t="s">
        <v>248</v>
      </c>
      <c r="B41" s="1" t="s">
        <v>252</v>
      </c>
      <c r="C41" s="1" t="s">
        <v>263</v>
      </c>
      <c r="D41" s="1" t="s">
        <v>18</v>
      </c>
      <c r="E41" s="1" t="s">
        <v>241</v>
      </c>
      <c r="F41" s="1" t="s">
        <v>19</v>
      </c>
    </row>
    <row r="42" spans="1:7">
      <c r="A42" s="1" t="s">
        <v>247</v>
      </c>
      <c r="B42" s="1" t="s">
        <v>251</v>
      </c>
      <c r="C42" s="1" t="s">
        <v>263</v>
      </c>
      <c r="D42" s="1" t="s">
        <v>18</v>
      </c>
      <c r="E42" s="1" t="s">
        <v>242</v>
      </c>
      <c r="F42" s="1" t="s">
        <v>19</v>
      </c>
    </row>
    <row r="43" spans="1:7">
      <c r="A43" s="1" t="s">
        <v>249</v>
      </c>
      <c r="B43" s="1" t="s">
        <v>250</v>
      </c>
      <c r="C43" s="1" t="s">
        <v>263</v>
      </c>
      <c r="D43" s="1" t="s">
        <v>18</v>
      </c>
      <c r="E43" s="1" t="s">
        <v>243</v>
      </c>
      <c r="F43" s="1" t="s">
        <v>19</v>
      </c>
    </row>
    <row r="44" spans="1:7">
      <c r="E44" s="6"/>
    </row>
    <row r="45" spans="1:7">
      <c r="A45" s="1" t="s">
        <v>6661</v>
      </c>
      <c r="B45" s="1" t="s">
        <v>6663</v>
      </c>
      <c r="C45" s="1" t="s">
        <v>263</v>
      </c>
      <c r="D45" s="1" t="s">
        <v>18</v>
      </c>
      <c r="E45" t="s">
        <v>6667</v>
      </c>
      <c r="F45" t="s">
        <v>499</v>
      </c>
      <c r="G45" t="s">
        <v>6646</v>
      </c>
    </row>
    <row r="46" spans="1:7">
      <c r="A46" s="1" t="s">
        <v>6662</v>
      </c>
      <c r="B46" s="1" t="s">
        <v>6664</v>
      </c>
      <c r="C46" s="1" t="s">
        <v>263</v>
      </c>
      <c r="D46" s="1" t="s">
        <v>18</v>
      </c>
      <c r="E46" t="s">
        <v>6668</v>
      </c>
      <c r="F46" t="s">
        <v>499</v>
      </c>
      <c r="G46" t="s">
        <v>6646</v>
      </c>
    </row>
    <row r="47" spans="1:7">
      <c r="A47" s="1" t="s">
        <v>6665</v>
      </c>
      <c r="B47" s="1" t="s">
        <v>6666</v>
      </c>
      <c r="C47" s="1" t="s">
        <v>263</v>
      </c>
      <c r="D47" s="1" t="s">
        <v>18</v>
      </c>
      <c r="E47" t="s">
        <v>6669</v>
      </c>
      <c r="F47" t="s">
        <v>499</v>
      </c>
      <c r="G47" t="s">
        <v>6646</v>
      </c>
    </row>
    <row r="49" spans="1:6" s="4" customFormat="1">
      <c r="A49" s="4" t="s">
        <v>6582</v>
      </c>
      <c r="E49" s="5"/>
    </row>
    <row r="50" spans="1:6">
      <c r="A50" t="s">
        <v>666</v>
      </c>
      <c r="B50" t="s">
        <v>667</v>
      </c>
      <c r="C50" t="s">
        <v>661</v>
      </c>
      <c r="D50" t="s">
        <v>9</v>
      </c>
      <c r="E50" t="s">
        <v>6584</v>
      </c>
      <c r="F50" t="s">
        <v>10</v>
      </c>
    </row>
    <row r="51" spans="1:6">
      <c r="A51" t="s">
        <v>664</v>
      </c>
      <c r="B51" t="s">
        <v>665</v>
      </c>
      <c r="C51" t="s">
        <v>661</v>
      </c>
      <c r="D51" t="s">
        <v>9</v>
      </c>
      <c r="E51" t="s">
        <v>6587</v>
      </c>
      <c r="F51" t="s">
        <v>10</v>
      </c>
    </row>
    <row r="52" spans="1:6">
      <c r="A52" t="s">
        <v>662</v>
      </c>
      <c r="B52" t="s">
        <v>663</v>
      </c>
      <c r="C52" t="s">
        <v>661</v>
      </c>
      <c r="D52" t="s">
        <v>9</v>
      </c>
      <c r="E52" t="s">
        <v>6588</v>
      </c>
      <c r="F52" t="s">
        <v>10</v>
      </c>
    </row>
    <row r="53" spans="1:6">
      <c r="A53" t="s">
        <v>708</v>
      </c>
      <c r="B53" t="s">
        <v>709</v>
      </c>
      <c r="C53" t="s">
        <v>661</v>
      </c>
      <c r="D53" t="s">
        <v>9</v>
      </c>
      <c r="E53" t="s">
        <v>6589</v>
      </c>
      <c r="F53" t="s">
        <v>10</v>
      </c>
    </row>
    <row r="54" spans="1:6">
      <c r="A54" t="s">
        <v>714</v>
      </c>
      <c r="B54" t="s">
        <v>715</v>
      </c>
      <c r="C54" t="s">
        <v>661</v>
      </c>
      <c r="D54" t="s">
        <v>9</v>
      </c>
      <c r="E54" t="s">
        <v>6590</v>
      </c>
      <c r="F54" t="s">
        <v>10</v>
      </c>
    </row>
    <row r="55" spans="1:6">
      <c r="A55" t="s">
        <v>706</v>
      </c>
      <c r="B55" t="s">
        <v>707</v>
      </c>
      <c r="C55" t="s">
        <v>661</v>
      </c>
      <c r="D55" t="s">
        <v>9</v>
      </c>
      <c r="E55" t="s">
        <v>6591</v>
      </c>
      <c r="F55" t="s">
        <v>10</v>
      </c>
    </row>
    <row r="56" spans="1:6">
      <c r="A56" t="s">
        <v>712</v>
      </c>
      <c r="B56" t="s">
        <v>713</v>
      </c>
      <c r="C56" t="s">
        <v>661</v>
      </c>
      <c r="D56" t="s">
        <v>9</v>
      </c>
      <c r="E56" t="s">
        <v>6592</v>
      </c>
      <c r="F56" t="s">
        <v>10</v>
      </c>
    </row>
    <row r="57" spans="1:6">
      <c r="A57" t="s">
        <v>704</v>
      </c>
      <c r="B57" t="s">
        <v>705</v>
      </c>
      <c r="C57" t="s">
        <v>661</v>
      </c>
      <c r="D57" t="s">
        <v>9</v>
      </c>
      <c r="E57" t="s">
        <v>6593</v>
      </c>
      <c r="F57" t="s">
        <v>10</v>
      </c>
    </row>
    <row r="58" spans="1:6">
      <c r="A58" t="s">
        <v>710</v>
      </c>
      <c r="B58" t="s">
        <v>711</v>
      </c>
      <c r="C58" t="s">
        <v>661</v>
      </c>
      <c r="D58" t="s">
        <v>9</v>
      </c>
      <c r="E58" t="s">
        <v>6594</v>
      </c>
      <c r="F58" t="s">
        <v>10</v>
      </c>
    </row>
    <row r="59" spans="1:6">
      <c r="A59" t="s">
        <v>672</v>
      </c>
      <c r="B59" t="s">
        <v>673</v>
      </c>
      <c r="C59" t="s">
        <v>661</v>
      </c>
      <c r="D59" t="s">
        <v>9</v>
      </c>
      <c r="E59" t="s">
        <v>6595</v>
      </c>
      <c r="F59" t="s">
        <v>10</v>
      </c>
    </row>
    <row r="60" spans="1:6">
      <c r="A60" t="s">
        <v>678</v>
      </c>
      <c r="B60" t="s">
        <v>679</v>
      </c>
      <c r="C60" t="s">
        <v>661</v>
      </c>
      <c r="D60" t="s">
        <v>9</v>
      </c>
      <c r="E60" t="s">
        <v>6596</v>
      </c>
      <c r="F60" t="s">
        <v>10</v>
      </c>
    </row>
    <row r="61" spans="1:6">
      <c r="A61" t="s">
        <v>684</v>
      </c>
      <c r="B61" t="s">
        <v>685</v>
      </c>
      <c r="C61" t="s">
        <v>661</v>
      </c>
      <c r="D61" t="s">
        <v>9</v>
      </c>
      <c r="E61" t="s">
        <v>6597</v>
      </c>
      <c r="F61" t="s">
        <v>10</v>
      </c>
    </row>
    <row r="62" spans="1:6">
      <c r="A62" t="s">
        <v>690</v>
      </c>
      <c r="B62" t="s">
        <v>691</v>
      </c>
      <c r="C62" t="s">
        <v>661</v>
      </c>
      <c r="D62" t="s">
        <v>9</v>
      </c>
      <c r="E62" t="s">
        <v>6598</v>
      </c>
      <c r="F62" t="s">
        <v>10</v>
      </c>
    </row>
    <row r="63" spans="1:6">
      <c r="A63" t="s">
        <v>696</v>
      </c>
      <c r="B63" t="s">
        <v>697</v>
      </c>
      <c r="C63" t="s">
        <v>661</v>
      </c>
      <c r="D63" t="s">
        <v>9</v>
      </c>
      <c r="E63" t="s">
        <v>6599</v>
      </c>
      <c r="F63" t="s">
        <v>10</v>
      </c>
    </row>
    <row r="64" spans="1:6">
      <c r="A64" t="s">
        <v>702</v>
      </c>
      <c r="B64" t="s">
        <v>703</v>
      </c>
      <c r="C64" t="s">
        <v>661</v>
      </c>
      <c r="D64" t="s">
        <v>9</v>
      </c>
      <c r="E64" t="s">
        <v>6600</v>
      </c>
      <c r="F64" t="s">
        <v>10</v>
      </c>
    </row>
    <row r="65" spans="1:6">
      <c r="A65" t="s">
        <v>720</v>
      </c>
      <c r="B65" t="s">
        <v>721</v>
      </c>
      <c r="C65" t="s">
        <v>661</v>
      </c>
      <c r="D65" t="s">
        <v>9</v>
      </c>
      <c r="E65" t="s">
        <v>6601</v>
      </c>
      <c r="F65" t="s">
        <v>10</v>
      </c>
    </row>
    <row r="66" spans="1:6">
      <c r="A66" t="s">
        <v>726</v>
      </c>
      <c r="B66" t="s">
        <v>727</v>
      </c>
      <c r="C66" t="s">
        <v>661</v>
      </c>
      <c r="D66" t="s">
        <v>9</v>
      </c>
      <c r="E66" t="s">
        <v>6602</v>
      </c>
      <c r="F66" t="s">
        <v>10</v>
      </c>
    </row>
    <row r="67" spans="1:6">
      <c r="A67" t="s">
        <v>2792</v>
      </c>
      <c r="B67" t="s">
        <v>2794</v>
      </c>
      <c r="C67" t="s">
        <v>661</v>
      </c>
      <c r="D67" t="s">
        <v>9</v>
      </c>
      <c r="E67" t="s">
        <v>6603</v>
      </c>
      <c r="F67" t="s">
        <v>10</v>
      </c>
    </row>
    <row r="68" spans="1:6">
      <c r="A68" t="s">
        <v>670</v>
      </c>
      <c r="B68" t="s">
        <v>671</v>
      </c>
      <c r="C68" t="s">
        <v>661</v>
      </c>
      <c r="D68" t="s">
        <v>9</v>
      </c>
      <c r="E68" t="s">
        <v>6604</v>
      </c>
      <c r="F68" t="s">
        <v>10</v>
      </c>
    </row>
    <row r="69" spans="1:6">
      <c r="A69" t="s">
        <v>676</v>
      </c>
      <c r="B69" t="s">
        <v>677</v>
      </c>
      <c r="C69" t="s">
        <v>661</v>
      </c>
      <c r="D69" t="s">
        <v>9</v>
      </c>
      <c r="E69" t="s">
        <v>6605</v>
      </c>
      <c r="F69" t="s">
        <v>10</v>
      </c>
    </row>
    <row r="70" spans="1:6">
      <c r="A70" t="s">
        <v>682</v>
      </c>
      <c r="B70" t="s">
        <v>683</v>
      </c>
      <c r="C70" t="s">
        <v>661</v>
      </c>
      <c r="D70" t="s">
        <v>9</v>
      </c>
      <c r="E70" t="s">
        <v>6606</v>
      </c>
      <c r="F70" t="s">
        <v>10</v>
      </c>
    </row>
    <row r="71" spans="1:6">
      <c r="A71" t="s">
        <v>688</v>
      </c>
      <c r="B71" t="s">
        <v>689</v>
      </c>
      <c r="C71" t="s">
        <v>661</v>
      </c>
      <c r="D71" t="s">
        <v>9</v>
      </c>
      <c r="E71" t="s">
        <v>6607</v>
      </c>
      <c r="F71" t="s">
        <v>10</v>
      </c>
    </row>
    <row r="72" spans="1:6">
      <c r="A72" t="s">
        <v>694</v>
      </c>
      <c r="B72" t="s">
        <v>695</v>
      </c>
      <c r="C72" t="s">
        <v>661</v>
      </c>
      <c r="D72" t="s">
        <v>9</v>
      </c>
      <c r="E72" t="s">
        <v>6608</v>
      </c>
      <c r="F72" t="s">
        <v>10</v>
      </c>
    </row>
    <row r="73" spans="1:6">
      <c r="A73" t="s">
        <v>700</v>
      </c>
      <c r="B73" t="s">
        <v>701</v>
      </c>
      <c r="C73" t="s">
        <v>661</v>
      </c>
      <c r="D73" t="s">
        <v>9</v>
      </c>
      <c r="E73" t="s">
        <v>6609</v>
      </c>
      <c r="F73" t="s">
        <v>10</v>
      </c>
    </row>
    <row r="74" spans="1:6">
      <c r="A74" t="s">
        <v>718</v>
      </c>
      <c r="B74" t="s">
        <v>719</v>
      </c>
      <c r="C74" t="s">
        <v>661</v>
      </c>
      <c r="D74" t="s">
        <v>9</v>
      </c>
      <c r="E74" t="s">
        <v>6610</v>
      </c>
      <c r="F74" t="s">
        <v>10</v>
      </c>
    </row>
    <row r="75" spans="1:6">
      <c r="A75" t="s">
        <v>724</v>
      </c>
      <c r="B75" t="s">
        <v>725</v>
      </c>
      <c r="C75" t="s">
        <v>661</v>
      </c>
      <c r="D75" t="s">
        <v>9</v>
      </c>
      <c r="E75" t="s">
        <v>6611</v>
      </c>
      <c r="F75" t="s">
        <v>10</v>
      </c>
    </row>
    <row r="76" spans="1:6">
      <c r="A76" t="s">
        <v>3027</v>
      </c>
      <c r="B76" t="s">
        <v>3029</v>
      </c>
      <c r="C76" t="s">
        <v>661</v>
      </c>
      <c r="D76" t="s">
        <v>9</v>
      </c>
      <c r="E76" t="s">
        <v>6612</v>
      </c>
      <c r="F76" t="s">
        <v>10</v>
      </c>
    </row>
    <row r="77" spans="1:6">
      <c r="A77" t="s">
        <v>668</v>
      </c>
      <c r="B77" t="s">
        <v>669</v>
      </c>
      <c r="C77" t="s">
        <v>661</v>
      </c>
      <c r="D77" t="s">
        <v>9</v>
      </c>
      <c r="E77" t="s">
        <v>6613</v>
      </c>
      <c r="F77" t="s">
        <v>10</v>
      </c>
    </row>
    <row r="78" spans="1:6">
      <c r="A78" t="s">
        <v>674</v>
      </c>
      <c r="B78" t="s">
        <v>675</v>
      </c>
      <c r="C78" t="s">
        <v>661</v>
      </c>
      <c r="D78" t="s">
        <v>9</v>
      </c>
      <c r="E78" t="s">
        <v>6614</v>
      </c>
      <c r="F78" t="s">
        <v>10</v>
      </c>
    </row>
    <row r="79" spans="1:6">
      <c r="A79" t="s">
        <v>680</v>
      </c>
      <c r="B79" t="s">
        <v>681</v>
      </c>
      <c r="C79" t="s">
        <v>661</v>
      </c>
      <c r="D79" t="s">
        <v>9</v>
      </c>
      <c r="E79" t="s">
        <v>6615</v>
      </c>
      <c r="F79" t="s">
        <v>10</v>
      </c>
    </row>
    <row r="80" spans="1:6">
      <c r="A80" t="s">
        <v>686</v>
      </c>
      <c r="B80" t="s">
        <v>687</v>
      </c>
      <c r="C80" t="s">
        <v>661</v>
      </c>
      <c r="D80" t="s">
        <v>9</v>
      </c>
      <c r="E80" t="s">
        <v>6616</v>
      </c>
      <c r="F80" t="s">
        <v>10</v>
      </c>
    </row>
    <row r="81" spans="1:22">
      <c r="A81" t="s">
        <v>692</v>
      </c>
      <c r="B81" t="s">
        <v>693</v>
      </c>
      <c r="C81" t="s">
        <v>661</v>
      </c>
      <c r="D81" t="s">
        <v>9</v>
      </c>
      <c r="E81" t="s">
        <v>6617</v>
      </c>
      <c r="F81" t="s">
        <v>10</v>
      </c>
    </row>
    <row r="82" spans="1:22">
      <c r="A82" t="s">
        <v>698</v>
      </c>
      <c r="B82" t="s">
        <v>699</v>
      </c>
      <c r="C82" t="s">
        <v>661</v>
      </c>
      <c r="D82" t="s">
        <v>9</v>
      </c>
      <c r="E82" t="s">
        <v>6618</v>
      </c>
      <c r="F82" t="s">
        <v>10</v>
      </c>
    </row>
    <row r="83" spans="1:22">
      <c r="A83" t="s">
        <v>716</v>
      </c>
      <c r="B83" t="s">
        <v>717</v>
      </c>
      <c r="C83" t="s">
        <v>661</v>
      </c>
      <c r="D83" t="s">
        <v>9</v>
      </c>
      <c r="E83" t="s">
        <v>6619</v>
      </c>
      <c r="F83" t="s">
        <v>10</v>
      </c>
    </row>
    <row r="84" spans="1:22">
      <c r="A84" t="s">
        <v>722</v>
      </c>
      <c r="B84" t="s">
        <v>723</v>
      </c>
      <c r="C84" t="s">
        <v>661</v>
      </c>
      <c r="D84" t="s">
        <v>9</v>
      </c>
      <c r="E84" t="s">
        <v>6620</v>
      </c>
      <c r="F84" t="s">
        <v>10</v>
      </c>
    </row>
    <row r="85" spans="1:22">
      <c r="A85" t="s">
        <v>3244</v>
      </c>
      <c r="B85" t="s">
        <v>3246</v>
      </c>
      <c r="C85" t="s">
        <v>661</v>
      </c>
      <c r="D85" t="s">
        <v>9</v>
      </c>
      <c r="E85" t="s">
        <v>6621</v>
      </c>
      <c r="F85" t="s">
        <v>10</v>
      </c>
    </row>
    <row r="86" spans="1:22">
      <c r="A86" t="s">
        <v>730</v>
      </c>
      <c r="B86" t="s">
        <v>731</v>
      </c>
      <c r="C86" t="s">
        <v>661</v>
      </c>
      <c r="D86" t="s">
        <v>9</v>
      </c>
      <c r="E86" t="s">
        <v>6622</v>
      </c>
      <c r="F86" t="s">
        <v>10</v>
      </c>
    </row>
    <row r="87" spans="1:22">
      <c r="A87" t="s">
        <v>728</v>
      </c>
      <c r="B87" t="s">
        <v>729</v>
      </c>
      <c r="C87" t="s">
        <v>661</v>
      </c>
      <c r="D87" t="s">
        <v>9</v>
      </c>
      <c r="E87" t="s">
        <v>6623</v>
      </c>
      <c r="F87" t="s">
        <v>10</v>
      </c>
    </row>
    <row r="88" spans="1:22">
      <c r="A88" t="s">
        <v>734</v>
      </c>
      <c r="B88" t="s">
        <v>735</v>
      </c>
      <c r="C88" t="s">
        <v>661</v>
      </c>
      <c r="D88" t="s">
        <v>9</v>
      </c>
      <c r="E88" t="s">
        <v>6624</v>
      </c>
      <c r="F88" t="s">
        <v>10</v>
      </c>
    </row>
    <row r="89" spans="1:22">
      <c r="A89" t="s">
        <v>732</v>
      </c>
      <c r="B89" t="s">
        <v>733</v>
      </c>
      <c r="C89" t="s">
        <v>661</v>
      </c>
      <c r="D89" t="s">
        <v>9</v>
      </c>
      <c r="E89" t="s">
        <v>6625</v>
      </c>
      <c r="F89" t="s">
        <v>10</v>
      </c>
    </row>
    <row r="91" spans="1:22" s="4" customFormat="1">
      <c r="A91" s="4" t="s">
        <v>927</v>
      </c>
      <c r="E91" s="5"/>
    </row>
    <row r="92" spans="1:22">
      <c r="A92" t="s">
        <v>736</v>
      </c>
      <c r="B92" t="s">
        <v>737</v>
      </c>
      <c r="C92" t="s">
        <v>661</v>
      </c>
      <c r="D92" t="s">
        <v>476</v>
      </c>
      <c r="E92" t="s">
        <v>928</v>
      </c>
      <c r="F92" t="s">
        <v>937</v>
      </c>
    </row>
    <row r="93" spans="1:22">
      <c r="A93" t="s">
        <v>738</v>
      </c>
      <c r="B93" t="s">
        <v>739</v>
      </c>
      <c r="C93" t="s">
        <v>661</v>
      </c>
      <c r="D93" t="s">
        <v>476</v>
      </c>
      <c r="E93" t="s">
        <v>929</v>
      </c>
      <c r="F93" t="s">
        <v>938</v>
      </c>
    </row>
    <row r="94" spans="1:22" s="4" customFormat="1">
      <c r="A94" t="s">
        <v>740</v>
      </c>
      <c r="B94" t="s">
        <v>477</v>
      </c>
      <c r="C94" t="s">
        <v>661</v>
      </c>
      <c r="D94" t="s">
        <v>476</v>
      </c>
      <c r="E94" t="s">
        <v>930</v>
      </c>
      <c r="F94" t="s">
        <v>939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t="s">
        <v>741</v>
      </c>
      <c r="B95" t="s">
        <v>742</v>
      </c>
      <c r="C95" t="s">
        <v>661</v>
      </c>
      <c r="D95" t="s">
        <v>514</v>
      </c>
      <c r="E95" t="s">
        <v>931</v>
      </c>
      <c r="F95" t="s">
        <v>931</v>
      </c>
    </row>
    <row r="96" spans="1:22">
      <c r="A96" t="s">
        <v>743</v>
      </c>
      <c r="B96" t="s">
        <v>744</v>
      </c>
      <c r="C96" t="s">
        <v>661</v>
      </c>
      <c r="D96" t="s">
        <v>514</v>
      </c>
      <c r="E96" t="s">
        <v>932</v>
      </c>
      <c r="F96" t="s">
        <v>932</v>
      </c>
    </row>
    <row r="97" spans="1:28">
      <c r="A97" t="s">
        <v>745</v>
      </c>
      <c r="B97" t="s">
        <v>746</v>
      </c>
      <c r="C97" t="s">
        <v>661</v>
      </c>
      <c r="D97" t="s">
        <v>514</v>
      </c>
      <c r="E97" t="s">
        <v>933</v>
      </c>
      <c r="F97" t="s">
        <v>933</v>
      </c>
    </row>
    <row r="98" spans="1:28">
      <c r="A98" t="s">
        <v>747</v>
      </c>
      <c r="B98" t="s">
        <v>748</v>
      </c>
      <c r="C98" t="s">
        <v>661</v>
      </c>
      <c r="D98" t="s">
        <v>476</v>
      </c>
      <c r="E98" t="s">
        <v>934</v>
      </c>
      <c r="F98" t="s">
        <v>940</v>
      </c>
    </row>
    <row r="99" spans="1:28">
      <c r="A99" t="s">
        <v>749</v>
      </c>
      <c r="B99" t="s">
        <v>750</v>
      </c>
      <c r="C99" t="s">
        <v>661</v>
      </c>
      <c r="D99" t="s">
        <v>476</v>
      </c>
      <c r="E99" t="s">
        <v>935</v>
      </c>
      <c r="F99" t="s">
        <v>941</v>
      </c>
    </row>
    <row r="100" spans="1:28">
      <c r="A100" t="s">
        <v>751</v>
      </c>
      <c r="B100" t="s">
        <v>752</v>
      </c>
      <c r="C100" t="s">
        <v>661</v>
      </c>
      <c r="D100" t="s">
        <v>476</v>
      </c>
      <c r="E100" t="s">
        <v>936</v>
      </c>
      <c r="F100" t="s">
        <v>942</v>
      </c>
    </row>
    <row r="102" spans="1:28">
      <c r="A102" s="1" t="s">
        <v>315</v>
      </c>
      <c r="B102" s="1" t="s">
        <v>1008</v>
      </c>
      <c r="C102" s="1" t="s">
        <v>263</v>
      </c>
      <c r="D102" s="1" t="s">
        <v>9</v>
      </c>
      <c r="E102" s="1" t="s">
        <v>319</v>
      </c>
      <c r="F102" s="1" t="s">
        <v>10</v>
      </c>
    </row>
    <row r="103" spans="1:28">
      <c r="A103" s="1" t="s">
        <v>316</v>
      </c>
      <c r="B103" s="1" t="s">
        <v>1009</v>
      </c>
      <c r="C103" s="1" t="s">
        <v>263</v>
      </c>
      <c r="D103" s="1" t="s">
        <v>9</v>
      </c>
      <c r="E103" s="1" t="s">
        <v>320</v>
      </c>
      <c r="F103" s="1" t="s">
        <v>10</v>
      </c>
    </row>
    <row r="104" spans="1:28">
      <c r="A104" s="1" t="s">
        <v>321</v>
      </c>
      <c r="B104" s="1" t="s">
        <v>322</v>
      </c>
      <c r="C104" s="1" t="s">
        <v>263</v>
      </c>
      <c r="D104" s="1" t="s">
        <v>9</v>
      </c>
      <c r="E104" s="1" t="s">
        <v>328</v>
      </c>
      <c r="F104" s="1" t="s">
        <v>10</v>
      </c>
    </row>
    <row r="105" spans="1:28">
      <c r="A105" s="1" t="s">
        <v>323</v>
      </c>
      <c r="B105" s="1" t="s">
        <v>325</v>
      </c>
      <c r="C105" s="1" t="s">
        <v>263</v>
      </c>
      <c r="D105" s="1" t="s">
        <v>9</v>
      </c>
      <c r="E105" s="1" t="s">
        <v>329</v>
      </c>
      <c r="F105" s="1" t="s">
        <v>10</v>
      </c>
    </row>
    <row r="106" spans="1:28">
      <c r="A106" s="1" t="s">
        <v>324</v>
      </c>
      <c r="B106" s="1" t="s">
        <v>326</v>
      </c>
      <c r="C106" s="1" t="s">
        <v>263</v>
      </c>
      <c r="D106" s="1" t="s">
        <v>9</v>
      </c>
      <c r="E106" s="1" t="s">
        <v>327</v>
      </c>
      <c r="F106" s="1" t="s">
        <v>10</v>
      </c>
    </row>
    <row r="108" spans="1:28">
      <c r="A108" s="4" t="s">
        <v>1006</v>
      </c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t="s">
        <v>753</v>
      </c>
      <c r="B109" t="s">
        <v>754</v>
      </c>
      <c r="C109" t="s">
        <v>8</v>
      </c>
      <c r="D109" t="s">
        <v>9</v>
      </c>
      <c r="E109" t="s">
        <v>944</v>
      </c>
      <c r="F109" t="s">
        <v>10</v>
      </c>
    </row>
    <row r="110" spans="1:28">
      <c r="A110" t="s">
        <v>755</v>
      </c>
      <c r="B110" t="s">
        <v>756</v>
      </c>
      <c r="C110" t="s">
        <v>8</v>
      </c>
      <c r="D110" t="s">
        <v>9</v>
      </c>
      <c r="E110" t="s">
        <v>945</v>
      </c>
      <c r="F110" t="s">
        <v>10</v>
      </c>
    </row>
    <row r="111" spans="1:28">
      <c r="A111" t="s">
        <v>759</v>
      </c>
      <c r="B111" t="s">
        <v>760</v>
      </c>
      <c r="C111" t="s">
        <v>8</v>
      </c>
      <c r="D111" t="s">
        <v>9</v>
      </c>
      <c r="E111" t="s">
        <v>1012</v>
      </c>
      <c r="F111" t="s">
        <v>10</v>
      </c>
    </row>
    <row r="112" spans="1:28">
      <c r="A112" t="s">
        <v>757</v>
      </c>
      <c r="B112" t="s">
        <v>758</v>
      </c>
      <c r="C112" t="s">
        <v>8</v>
      </c>
      <c r="D112" t="s">
        <v>13</v>
      </c>
      <c r="E112" t="s">
        <v>946</v>
      </c>
      <c r="F112" t="s">
        <v>6585</v>
      </c>
    </row>
    <row r="113" spans="1:28">
      <c r="A113" t="s">
        <v>11</v>
      </c>
      <c r="B113" t="s">
        <v>12</v>
      </c>
      <c r="C113" t="s">
        <v>8</v>
      </c>
      <c r="D113" t="s">
        <v>13</v>
      </c>
      <c r="E113" t="s">
        <v>943</v>
      </c>
      <c r="F113" t="s">
        <v>10</v>
      </c>
    </row>
    <row r="114" spans="1:28">
      <c r="A114" t="s">
        <v>763</v>
      </c>
      <c r="B114" t="s">
        <v>764</v>
      </c>
      <c r="C114" t="s">
        <v>8</v>
      </c>
      <c r="D114" t="s">
        <v>9</v>
      </c>
      <c r="E114" t="s">
        <v>947</v>
      </c>
      <c r="F114" t="s">
        <v>10</v>
      </c>
    </row>
    <row r="115" spans="1:28">
      <c r="A115" t="s">
        <v>765</v>
      </c>
      <c r="B115" t="s">
        <v>766</v>
      </c>
      <c r="C115" t="s">
        <v>8</v>
      </c>
      <c r="D115" t="s">
        <v>9</v>
      </c>
      <c r="E115" t="s">
        <v>948</v>
      </c>
      <c r="F115" t="s">
        <v>10</v>
      </c>
    </row>
    <row r="116" spans="1:28">
      <c r="A116" t="s">
        <v>769</v>
      </c>
      <c r="B116" t="s">
        <v>770</v>
      </c>
      <c r="C116" t="s">
        <v>8</v>
      </c>
      <c r="D116" t="s">
        <v>9</v>
      </c>
      <c r="E116" t="s">
        <v>950</v>
      </c>
      <c r="F116" t="s">
        <v>10</v>
      </c>
    </row>
    <row r="117" spans="1:28">
      <c r="A117" t="s">
        <v>767</v>
      </c>
      <c r="B117" t="s">
        <v>768</v>
      </c>
      <c r="C117" t="s">
        <v>8</v>
      </c>
      <c r="D117" t="s">
        <v>13</v>
      </c>
      <c r="E117" t="s">
        <v>949</v>
      </c>
      <c r="F117" t="s">
        <v>6586</v>
      </c>
    </row>
    <row r="118" spans="1:28">
      <c r="A118"/>
      <c r="B118"/>
      <c r="C118"/>
      <c r="D118"/>
      <c r="E118"/>
      <c r="F118"/>
    </row>
    <row r="119" spans="1:28">
      <c r="A119" s="4" t="s">
        <v>231</v>
      </c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t="s">
        <v>210</v>
      </c>
      <c r="B120" t="s">
        <v>211</v>
      </c>
      <c r="C120" t="s">
        <v>8</v>
      </c>
      <c r="D120" t="s">
        <v>9</v>
      </c>
      <c r="E120" t="s">
        <v>212</v>
      </c>
      <c r="F120" t="s">
        <v>10</v>
      </c>
    </row>
    <row r="121" spans="1:28">
      <c r="A121" t="s">
        <v>0</v>
      </c>
      <c r="B121" t="s">
        <v>2</v>
      </c>
      <c r="C121" t="s">
        <v>8</v>
      </c>
      <c r="D121" t="s">
        <v>9</v>
      </c>
      <c r="E121" t="s">
        <v>23</v>
      </c>
      <c r="F121" t="s">
        <v>10</v>
      </c>
    </row>
    <row r="122" spans="1:28">
      <c r="A122" s="1" t="s">
        <v>213</v>
      </c>
      <c r="B122" s="1" t="s">
        <v>218</v>
      </c>
      <c r="C122" s="1" t="s">
        <v>8</v>
      </c>
      <c r="D122" s="1" t="s">
        <v>9</v>
      </c>
      <c r="E122" s="1" t="s">
        <v>224</v>
      </c>
      <c r="F122" s="1" t="s">
        <v>10</v>
      </c>
    </row>
    <row r="123" spans="1:28">
      <c r="A123" s="1" t="s">
        <v>214</v>
      </c>
      <c r="B123" s="1" t="s">
        <v>217</v>
      </c>
      <c r="C123" s="1" t="s">
        <v>8</v>
      </c>
      <c r="D123" s="1" t="s">
        <v>9</v>
      </c>
      <c r="E123" s="1" t="s">
        <v>223</v>
      </c>
      <c r="F123" s="1" t="s">
        <v>10</v>
      </c>
    </row>
    <row r="124" spans="1:28">
      <c r="A124" s="1" t="s">
        <v>215</v>
      </c>
      <c r="B124" s="1" t="s">
        <v>216</v>
      </c>
      <c r="C124" s="1" t="s">
        <v>8</v>
      </c>
      <c r="D124" s="1" t="s">
        <v>9</v>
      </c>
      <c r="E124" s="1" t="s">
        <v>227</v>
      </c>
      <c r="F124" s="1" t="s">
        <v>10</v>
      </c>
    </row>
    <row r="125" spans="1:28">
      <c r="A125" s="1" t="s">
        <v>220</v>
      </c>
      <c r="B125" s="1" t="s">
        <v>221</v>
      </c>
      <c r="C125" s="1" t="s">
        <v>8</v>
      </c>
      <c r="D125" s="1" t="s">
        <v>9</v>
      </c>
      <c r="E125" s="1" t="s">
        <v>225</v>
      </c>
      <c r="F125" s="1" t="s">
        <v>10</v>
      </c>
    </row>
    <row r="126" spans="1:28">
      <c r="A126" s="1" t="s">
        <v>219</v>
      </c>
      <c r="B126" s="1" t="s">
        <v>222</v>
      </c>
      <c r="C126" s="1" t="s">
        <v>8</v>
      </c>
      <c r="D126" s="1" t="s">
        <v>9</v>
      </c>
      <c r="E126" s="1" t="s">
        <v>226</v>
      </c>
      <c r="F126" s="1" t="s">
        <v>10</v>
      </c>
    </row>
    <row r="127" spans="1:28">
      <c r="A127" s="1" t="s">
        <v>228</v>
      </c>
      <c r="B127" s="1" t="s">
        <v>6649</v>
      </c>
      <c r="C127" s="1" t="s">
        <v>8</v>
      </c>
      <c r="D127" s="1" t="s">
        <v>9</v>
      </c>
      <c r="E127" s="1" t="s">
        <v>230</v>
      </c>
      <c r="F127" s="1" t="s">
        <v>10</v>
      </c>
    </row>
    <row r="128" spans="1:28">
      <c r="A128" s="1" t="s">
        <v>233</v>
      </c>
      <c r="B128" s="1" t="s">
        <v>355</v>
      </c>
      <c r="C128" s="1" t="s">
        <v>8</v>
      </c>
      <c r="D128" s="1" t="s">
        <v>9</v>
      </c>
      <c r="E128" s="1" t="s">
        <v>235</v>
      </c>
      <c r="F128" s="1" t="s">
        <v>10</v>
      </c>
    </row>
    <row r="130" spans="1:28">
      <c r="A130" s="4" t="s">
        <v>1007</v>
      </c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t="s">
        <v>783</v>
      </c>
      <c r="B131" t="s">
        <v>951</v>
      </c>
      <c r="C131" t="s">
        <v>238</v>
      </c>
      <c r="D131" t="s">
        <v>9</v>
      </c>
      <c r="E131" t="s">
        <v>963</v>
      </c>
      <c r="F131" t="s">
        <v>10</v>
      </c>
    </row>
    <row r="132" spans="1:28">
      <c r="A132" t="s">
        <v>785</v>
      </c>
      <c r="B132" t="s">
        <v>952</v>
      </c>
      <c r="C132" t="s">
        <v>238</v>
      </c>
      <c r="D132" t="s">
        <v>9</v>
      </c>
      <c r="E132" t="s">
        <v>964</v>
      </c>
      <c r="F132" t="s">
        <v>10</v>
      </c>
    </row>
    <row r="133" spans="1:28">
      <c r="A133" t="s">
        <v>787</v>
      </c>
      <c r="B133" t="s">
        <v>953</v>
      </c>
      <c r="C133" t="s">
        <v>238</v>
      </c>
      <c r="D133" t="s">
        <v>9</v>
      </c>
      <c r="E133" t="s">
        <v>965</v>
      </c>
      <c r="F133" t="s">
        <v>10</v>
      </c>
    </row>
    <row r="134" spans="1:28">
      <c r="A134" t="s">
        <v>789</v>
      </c>
      <c r="B134" t="s">
        <v>954</v>
      </c>
      <c r="C134" t="s">
        <v>238</v>
      </c>
      <c r="D134" t="s">
        <v>9</v>
      </c>
      <c r="E134" t="s">
        <v>966</v>
      </c>
      <c r="F134" t="s">
        <v>10</v>
      </c>
    </row>
    <row r="135" spans="1:28">
      <c r="A135" t="s">
        <v>791</v>
      </c>
      <c r="B135" t="s">
        <v>955</v>
      </c>
      <c r="C135" t="s">
        <v>238</v>
      </c>
      <c r="D135" t="s">
        <v>9</v>
      </c>
      <c r="E135" t="s">
        <v>967</v>
      </c>
      <c r="F135" t="s">
        <v>10</v>
      </c>
    </row>
    <row r="136" spans="1:28">
      <c r="A136" t="s">
        <v>793</v>
      </c>
      <c r="B136" t="s">
        <v>956</v>
      </c>
      <c r="C136" t="s">
        <v>238</v>
      </c>
      <c r="D136" t="s">
        <v>514</v>
      </c>
      <c r="E136" t="s">
        <v>968</v>
      </c>
      <c r="F136" t="s">
        <v>10</v>
      </c>
    </row>
    <row r="137" spans="1:28">
      <c r="A137" t="s">
        <v>795</v>
      </c>
      <c r="B137" t="s">
        <v>957</v>
      </c>
      <c r="C137" t="s">
        <v>238</v>
      </c>
      <c r="D137" t="s">
        <v>476</v>
      </c>
      <c r="E137" t="s">
        <v>969</v>
      </c>
      <c r="F137" t="s">
        <v>982</v>
      </c>
    </row>
    <row r="138" spans="1:28">
      <c r="A138" t="s">
        <v>797</v>
      </c>
      <c r="B138" t="s">
        <v>958</v>
      </c>
      <c r="C138" t="s">
        <v>238</v>
      </c>
      <c r="D138" t="s">
        <v>9</v>
      </c>
      <c r="E138" t="s">
        <v>970</v>
      </c>
      <c r="F138" t="s">
        <v>14</v>
      </c>
    </row>
    <row r="139" spans="1:28">
      <c r="A139" t="s">
        <v>799</v>
      </c>
      <c r="B139" t="s">
        <v>959</v>
      </c>
      <c r="C139" t="s">
        <v>238</v>
      </c>
      <c r="D139" t="s">
        <v>9</v>
      </c>
      <c r="E139" t="s">
        <v>971</v>
      </c>
      <c r="F139" t="s">
        <v>14</v>
      </c>
    </row>
    <row r="140" spans="1:28">
      <c r="A140" t="s">
        <v>801</v>
      </c>
      <c r="B140" t="s">
        <v>960</v>
      </c>
      <c r="C140" t="s">
        <v>238</v>
      </c>
      <c r="D140" t="s">
        <v>9</v>
      </c>
      <c r="E140" t="s">
        <v>972</v>
      </c>
      <c r="F140" t="s">
        <v>14</v>
      </c>
    </row>
    <row r="141" spans="1:28">
      <c r="A141" t="s">
        <v>803</v>
      </c>
      <c r="B141" t="s">
        <v>961</v>
      </c>
      <c r="C141" t="s">
        <v>238</v>
      </c>
      <c r="D141" t="s">
        <v>9</v>
      </c>
      <c r="E141" t="s">
        <v>973</v>
      </c>
      <c r="F141" t="s">
        <v>10</v>
      </c>
    </row>
    <row r="142" spans="1:28">
      <c r="A142" t="s">
        <v>805</v>
      </c>
      <c r="B142" t="s">
        <v>962</v>
      </c>
      <c r="C142" t="s">
        <v>238</v>
      </c>
      <c r="D142" t="s">
        <v>9</v>
      </c>
      <c r="E142" t="s">
        <v>974</v>
      </c>
      <c r="F142" t="s">
        <v>10</v>
      </c>
    </row>
    <row r="143" spans="1:28">
      <c r="A143" t="s">
        <v>807</v>
      </c>
      <c r="B143" t="s">
        <v>808</v>
      </c>
      <c r="C143" t="s">
        <v>238</v>
      </c>
      <c r="D143" t="s">
        <v>9</v>
      </c>
      <c r="E143" t="s">
        <v>975</v>
      </c>
      <c r="F143" t="s">
        <v>10</v>
      </c>
    </row>
    <row r="144" spans="1:28">
      <c r="A144" t="s">
        <v>809</v>
      </c>
      <c r="B144" t="s">
        <v>810</v>
      </c>
      <c r="C144" t="s">
        <v>238</v>
      </c>
      <c r="D144" t="s">
        <v>9</v>
      </c>
      <c r="E144" t="s">
        <v>976</v>
      </c>
      <c r="F144" t="s">
        <v>10</v>
      </c>
    </row>
    <row r="145" spans="1:27">
      <c r="A145" t="s">
        <v>811</v>
      </c>
      <c r="B145" t="s">
        <v>812</v>
      </c>
      <c r="C145" t="s">
        <v>238</v>
      </c>
      <c r="D145" t="s">
        <v>9</v>
      </c>
      <c r="E145" t="s">
        <v>977</v>
      </c>
      <c r="F145" t="s">
        <v>10</v>
      </c>
    </row>
    <row r="146" spans="1:27">
      <c r="A146" t="s">
        <v>813</v>
      </c>
      <c r="B146" t="s">
        <v>814</v>
      </c>
      <c r="C146" t="s">
        <v>238</v>
      </c>
      <c r="D146" t="s">
        <v>9</v>
      </c>
      <c r="E146" t="s">
        <v>978</v>
      </c>
      <c r="F146" t="s">
        <v>10</v>
      </c>
    </row>
    <row r="147" spans="1:27">
      <c r="A147" t="s">
        <v>815</v>
      </c>
      <c r="B147" t="s">
        <v>816</v>
      </c>
      <c r="C147" t="s">
        <v>238</v>
      </c>
      <c r="D147" t="s">
        <v>9</v>
      </c>
      <c r="E147" t="s">
        <v>979</v>
      </c>
      <c r="F147" t="s">
        <v>10</v>
      </c>
    </row>
    <row r="148" spans="1:27">
      <c r="A148" t="s">
        <v>817</v>
      </c>
      <c r="B148" t="s">
        <v>818</v>
      </c>
      <c r="C148" t="s">
        <v>238</v>
      </c>
      <c r="D148" t="s">
        <v>9</v>
      </c>
      <c r="E148" t="s">
        <v>980</v>
      </c>
      <c r="F148" t="s">
        <v>10</v>
      </c>
    </row>
    <row r="149" spans="1:27">
      <c r="A149" t="s">
        <v>819</v>
      </c>
      <c r="B149" t="s">
        <v>820</v>
      </c>
      <c r="C149" t="s">
        <v>238</v>
      </c>
      <c r="D149" t="s">
        <v>9</v>
      </c>
      <c r="E149" t="s">
        <v>981</v>
      </c>
      <c r="F149" t="s">
        <v>10</v>
      </c>
    </row>
    <row r="151" spans="1:27">
      <c r="A151" s="4" t="s">
        <v>406</v>
      </c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27">
      <c r="A152" s="1" t="s">
        <v>257</v>
      </c>
      <c r="B152" s="1" t="s">
        <v>259</v>
      </c>
      <c r="C152" s="1" t="s">
        <v>263</v>
      </c>
      <c r="D152" s="1" t="s">
        <v>18</v>
      </c>
      <c r="E152" s="1" t="s">
        <v>261</v>
      </c>
      <c r="F152" s="1" t="s">
        <v>19</v>
      </c>
    </row>
    <row r="153" spans="1:27">
      <c r="A153" s="1" t="s">
        <v>258</v>
      </c>
      <c r="B153" s="1" t="s">
        <v>260</v>
      </c>
      <c r="C153" s="1" t="s">
        <v>263</v>
      </c>
      <c r="D153" s="1" t="s">
        <v>18</v>
      </c>
      <c r="E153" s="1" t="s">
        <v>262</v>
      </c>
      <c r="F153" s="1" t="s">
        <v>19</v>
      </c>
    </row>
    <row r="154" spans="1:27">
      <c r="A154" s="1" t="s">
        <v>265</v>
      </c>
      <c r="B154" s="1" t="s">
        <v>402</v>
      </c>
      <c r="C154" s="1" t="s">
        <v>263</v>
      </c>
      <c r="D154" s="1" t="s">
        <v>18</v>
      </c>
      <c r="E154" s="6" t="s">
        <v>266</v>
      </c>
      <c r="F154" s="1" t="s">
        <v>19</v>
      </c>
    </row>
    <row r="155" spans="1:27">
      <c r="A155" s="1" t="s">
        <v>267</v>
      </c>
      <c r="B155" s="1" t="s">
        <v>268</v>
      </c>
      <c r="C155" s="1" t="s">
        <v>263</v>
      </c>
      <c r="D155" s="1" t="s">
        <v>18</v>
      </c>
      <c r="E155" s="6" t="s">
        <v>269</v>
      </c>
      <c r="F155" s="1" t="s">
        <v>19</v>
      </c>
    </row>
    <row r="156" spans="1:27">
      <c r="A156" s="1" t="s">
        <v>270</v>
      </c>
      <c r="B156" s="1" t="s">
        <v>273</v>
      </c>
      <c r="C156" s="1" t="s">
        <v>263</v>
      </c>
      <c r="D156" s="1" t="s">
        <v>18</v>
      </c>
      <c r="E156" s="6" t="s">
        <v>276</v>
      </c>
      <c r="F156" s="1" t="s">
        <v>19</v>
      </c>
    </row>
    <row r="157" spans="1:27">
      <c r="A157" s="1" t="s">
        <v>271</v>
      </c>
      <c r="B157" s="1" t="s">
        <v>275</v>
      </c>
      <c r="C157" s="1" t="s">
        <v>263</v>
      </c>
      <c r="D157" s="1" t="s">
        <v>18</v>
      </c>
      <c r="E157" s="6" t="s">
        <v>277</v>
      </c>
      <c r="F157" s="1" t="s">
        <v>19</v>
      </c>
    </row>
    <row r="158" spans="1:27">
      <c r="A158" s="1" t="s">
        <v>272</v>
      </c>
      <c r="B158" s="1" t="s">
        <v>274</v>
      </c>
      <c r="C158" s="1" t="s">
        <v>263</v>
      </c>
      <c r="D158" s="1" t="s">
        <v>18</v>
      </c>
      <c r="E158" s="6" t="s">
        <v>330</v>
      </c>
      <c r="F158" s="1" t="s">
        <v>19</v>
      </c>
      <c r="H158" s="6" t="s">
        <v>278</v>
      </c>
    </row>
    <row r="159" spans="1:27" s="4" customFormat="1">
      <c r="A159" s="1" t="s">
        <v>279</v>
      </c>
      <c r="B159" s="1" t="s">
        <v>280</v>
      </c>
      <c r="C159" s="1" t="s">
        <v>263</v>
      </c>
      <c r="D159" s="1" t="s">
        <v>18</v>
      </c>
      <c r="E159" s="6" t="s">
        <v>281</v>
      </c>
      <c r="F159" s="1" t="s">
        <v>19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 t="s">
        <v>305</v>
      </c>
      <c r="B160" s="1" t="s">
        <v>306</v>
      </c>
      <c r="C160" s="1" t="s">
        <v>263</v>
      </c>
      <c r="D160" s="1" t="s">
        <v>18</v>
      </c>
      <c r="E160" s="6" t="s">
        <v>309</v>
      </c>
      <c r="F160" s="1" t="s">
        <v>19</v>
      </c>
    </row>
    <row r="162" spans="1:16">
      <c r="A162" s="4" t="s">
        <v>1010</v>
      </c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t="s">
        <v>828</v>
      </c>
      <c r="B163" t="s">
        <v>829</v>
      </c>
      <c r="C163" t="s">
        <v>28</v>
      </c>
      <c r="D163" t="s">
        <v>9</v>
      </c>
      <c r="E163" t="s">
        <v>983</v>
      </c>
      <c r="F163" t="s">
        <v>10</v>
      </c>
    </row>
    <row r="164" spans="1:16">
      <c r="A164" t="s">
        <v>830</v>
      </c>
      <c r="B164" t="s">
        <v>831</v>
      </c>
      <c r="C164" t="s">
        <v>28</v>
      </c>
      <c r="D164" t="s">
        <v>9</v>
      </c>
      <c r="E164" t="s">
        <v>1013</v>
      </c>
      <c r="F164" t="s">
        <v>10</v>
      </c>
    </row>
    <row r="165" spans="1:16">
      <c r="A165" t="s">
        <v>832</v>
      </c>
      <c r="B165" t="s">
        <v>833</v>
      </c>
      <c r="C165" t="s">
        <v>28</v>
      </c>
      <c r="D165" t="s">
        <v>9</v>
      </c>
      <c r="E165" t="s">
        <v>984</v>
      </c>
      <c r="F165" t="s">
        <v>10</v>
      </c>
    </row>
    <row r="166" spans="1:16">
      <c r="A166" t="s">
        <v>834</v>
      </c>
      <c r="B166" t="s">
        <v>835</v>
      </c>
      <c r="C166" t="s">
        <v>28</v>
      </c>
      <c r="D166" t="s">
        <v>9</v>
      </c>
      <c r="E166" t="s">
        <v>985</v>
      </c>
      <c r="F166" t="s">
        <v>10</v>
      </c>
    </row>
    <row r="167" spans="1:16">
      <c r="A167" t="s">
        <v>836</v>
      </c>
      <c r="B167" t="s">
        <v>837</v>
      </c>
      <c r="C167" t="s">
        <v>28</v>
      </c>
      <c r="D167" t="s">
        <v>9</v>
      </c>
      <c r="E167" t="s">
        <v>986</v>
      </c>
      <c r="F167" t="s">
        <v>10</v>
      </c>
    </row>
    <row r="168" spans="1:16">
      <c r="A168" t="s">
        <v>838</v>
      </c>
      <c r="B168" t="s">
        <v>839</v>
      </c>
      <c r="C168" t="s">
        <v>28</v>
      </c>
      <c r="D168" t="s">
        <v>9</v>
      </c>
      <c r="E168" t="s">
        <v>987</v>
      </c>
      <c r="F168" t="s">
        <v>10</v>
      </c>
      <c r="G168"/>
    </row>
    <row r="169" spans="1:16">
      <c r="A169" t="s">
        <v>840</v>
      </c>
      <c r="B169" t="s">
        <v>841</v>
      </c>
      <c r="C169" t="s">
        <v>28</v>
      </c>
      <c r="D169" t="s">
        <v>13</v>
      </c>
      <c r="E169" t="s">
        <v>1002</v>
      </c>
      <c r="F169" t="s">
        <v>1002</v>
      </c>
    </row>
    <row r="170" spans="1:16">
      <c r="A170" t="s">
        <v>842</v>
      </c>
      <c r="B170" t="s">
        <v>843</v>
      </c>
      <c r="C170" t="s">
        <v>28</v>
      </c>
      <c r="D170" t="s">
        <v>13</v>
      </c>
      <c r="E170" t="s">
        <v>1004</v>
      </c>
      <c r="F170" t="s">
        <v>1004</v>
      </c>
      <c r="G170"/>
    </row>
    <row r="171" spans="1:16">
      <c r="A171" t="s">
        <v>844</v>
      </c>
      <c r="B171" t="s">
        <v>845</v>
      </c>
      <c r="C171" t="s">
        <v>28</v>
      </c>
      <c r="D171" t="s">
        <v>13</v>
      </c>
      <c r="E171" t="s">
        <v>1003</v>
      </c>
      <c r="F171" t="s">
        <v>1003</v>
      </c>
      <c r="G171"/>
    </row>
    <row r="172" spans="1:16">
      <c r="A172" t="s">
        <v>846</v>
      </c>
      <c r="B172" t="s">
        <v>847</v>
      </c>
      <c r="C172" t="s">
        <v>28</v>
      </c>
      <c r="D172" t="s">
        <v>9</v>
      </c>
      <c r="E172" t="s">
        <v>988</v>
      </c>
      <c r="F172" t="s">
        <v>10</v>
      </c>
    </row>
    <row r="173" spans="1:16">
      <c r="A173" t="s">
        <v>848</v>
      </c>
      <c r="B173" t="s">
        <v>849</v>
      </c>
      <c r="C173" t="s">
        <v>28</v>
      </c>
      <c r="D173" t="s">
        <v>9</v>
      </c>
      <c r="E173" t="s">
        <v>989</v>
      </c>
      <c r="F173" t="s">
        <v>10</v>
      </c>
    </row>
    <row r="174" spans="1:16">
      <c r="A174" t="s">
        <v>850</v>
      </c>
      <c r="B174" t="s">
        <v>851</v>
      </c>
      <c r="C174" t="s">
        <v>28</v>
      </c>
      <c r="D174" t="s">
        <v>9</v>
      </c>
      <c r="E174" t="s">
        <v>990</v>
      </c>
      <c r="F174" t="s">
        <v>10</v>
      </c>
    </row>
    <row r="175" spans="1:16">
      <c r="A175" t="s">
        <v>852</v>
      </c>
      <c r="B175" t="s">
        <v>853</v>
      </c>
      <c r="C175" t="s">
        <v>28</v>
      </c>
      <c r="D175" t="s">
        <v>9</v>
      </c>
      <c r="E175" t="s">
        <v>991</v>
      </c>
      <c r="F175" t="s">
        <v>10</v>
      </c>
    </row>
    <row r="176" spans="1:16">
      <c r="A176" t="s">
        <v>854</v>
      </c>
      <c r="B176" t="s">
        <v>999</v>
      </c>
      <c r="C176" t="s">
        <v>28</v>
      </c>
      <c r="D176" t="s">
        <v>9</v>
      </c>
      <c r="E176" t="s">
        <v>992</v>
      </c>
      <c r="F176" t="s">
        <v>10</v>
      </c>
    </row>
    <row r="177" spans="1:16">
      <c r="A177" t="s">
        <v>856</v>
      </c>
      <c r="B177" t="s">
        <v>1000</v>
      </c>
      <c r="C177" t="s">
        <v>28</v>
      </c>
      <c r="D177" t="s">
        <v>9</v>
      </c>
      <c r="E177" t="s">
        <v>993</v>
      </c>
      <c r="F177" t="s">
        <v>10</v>
      </c>
    </row>
    <row r="178" spans="1:16">
      <c r="A178" t="s">
        <v>858</v>
      </c>
      <c r="B178" t="s">
        <v>1001</v>
      </c>
      <c r="C178" t="s">
        <v>28</v>
      </c>
      <c r="D178" t="s">
        <v>9</v>
      </c>
      <c r="E178" t="s">
        <v>994</v>
      </c>
      <c r="F178" t="s">
        <v>10</v>
      </c>
    </row>
    <row r="179" spans="1:16">
      <c r="A179" t="s">
        <v>860</v>
      </c>
      <c r="B179" t="s">
        <v>861</v>
      </c>
      <c r="C179" t="s">
        <v>28</v>
      </c>
      <c r="D179" t="s">
        <v>9</v>
      </c>
      <c r="E179" t="s">
        <v>995</v>
      </c>
      <c r="F179" t="s">
        <v>10</v>
      </c>
    </row>
    <row r="180" spans="1:16">
      <c r="A180" t="s">
        <v>862</v>
      </c>
      <c r="B180" t="s">
        <v>863</v>
      </c>
      <c r="C180" t="s">
        <v>28</v>
      </c>
      <c r="D180" t="s">
        <v>9</v>
      </c>
      <c r="E180" t="s">
        <v>996</v>
      </c>
      <c r="F180" t="s">
        <v>10</v>
      </c>
    </row>
    <row r="181" spans="1:16">
      <c r="A181" t="s">
        <v>864</v>
      </c>
      <c r="B181" t="s">
        <v>865</v>
      </c>
      <c r="C181" t="s">
        <v>28</v>
      </c>
      <c r="D181" t="s">
        <v>9</v>
      </c>
      <c r="E181" t="s">
        <v>998</v>
      </c>
      <c r="F181" t="s">
        <v>10</v>
      </c>
    </row>
    <row r="182" spans="1:16">
      <c r="A182" t="s">
        <v>573</v>
      </c>
      <c r="B182" t="s">
        <v>6647</v>
      </c>
      <c r="C182" t="s">
        <v>28</v>
      </c>
      <c r="D182" t="s">
        <v>9</v>
      </c>
      <c r="E182" t="s">
        <v>6648</v>
      </c>
      <c r="F182" t="s">
        <v>10</v>
      </c>
    </row>
    <row r="183" spans="1:16">
      <c r="A183" s="1" t="s">
        <v>6650</v>
      </c>
      <c r="B183" t="s">
        <v>867</v>
      </c>
      <c r="C183" t="s">
        <v>28</v>
      </c>
      <c r="D183" t="s">
        <v>9</v>
      </c>
      <c r="E183" t="s">
        <v>997</v>
      </c>
      <c r="F183" t="s">
        <v>10</v>
      </c>
    </row>
    <row r="185" spans="1:16">
      <c r="A185" s="1" t="s">
        <v>350</v>
      </c>
      <c r="B185" s="1" t="s">
        <v>349</v>
      </c>
      <c r="C185" s="1" t="s">
        <v>28</v>
      </c>
      <c r="D185" s="1" t="s">
        <v>9</v>
      </c>
      <c r="E185" s="1" t="s">
        <v>351</v>
      </c>
      <c r="F185" s="1" t="s">
        <v>10</v>
      </c>
    </row>
    <row r="187" spans="1:16">
      <c r="A187" s="4" t="s">
        <v>232</v>
      </c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>
      <c r="A188" s="1" t="s">
        <v>33</v>
      </c>
      <c r="B188" s="1" t="s">
        <v>27</v>
      </c>
      <c r="C188" s="1" t="s">
        <v>28</v>
      </c>
      <c r="D188" s="1" t="s">
        <v>9</v>
      </c>
      <c r="E188" s="1" t="s">
        <v>134</v>
      </c>
      <c r="F188" s="1" t="s">
        <v>10</v>
      </c>
    </row>
    <row r="189" spans="1:16">
      <c r="A189" s="1" t="s">
        <v>29</v>
      </c>
      <c r="B189" s="1" t="s">
        <v>31</v>
      </c>
      <c r="C189" s="1" t="s">
        <v>28</v>
      </c>
      <c r="D189" s="1" t="s">
        <v>9</v>
      </c>
      <c r="E189" s="1" t="s">
        <v>135</v>
      </c>
      <c r="F189" s="1" t="s">
        <v>10</v>
      </c>
    </row>
    <row r="190" spans="1:16">
      <c r="A190" s="1" t="s">
        <v>30</v>
      </c>
      <c r="B190" s="1" t="s">
        <v>32</v>
      </c>
      <c r="C190" s="1" t="s">
        <v>28</v>
      </c>
      <c r="D190" s="1" t="s">
        <v>9</v>
      </c>
      <c r="E190" s="1" t="s">
        <v>186</v>
      </c>
      <c r="F190" s="1" t="s">
        <v>10</v>
      </c>
    </row>
    <row r="191" spans="1:16">
      <c r="A191" s="1" t="s">
        <v>6651</v>
      </c>
      <c r="B191" s="1" t="s">
        <v>6652</v>
      </c>
      <c r="C191" s="1" t="s">
        <v>28</v>
      </c>
      <c r="D191" s="1" t="s">
        <v>9</v>
      </c>
      <c r="E191" s="1" t="s">
        <v>6653</v>
      </c>
      <c r="F191" s="1" t="s">
        <v>10</v>
      </c>
    </row>
    <row r="192" spans="1:16">
      <c r="A192" s="1" t="s">
        <v>34</v>
      </c>
      <c r="B192" s="1" t="s">
        <v>35</v>
      </c>
      <c r="C192" s="1" t="s">
        <v>28</v>
      </c>
      <c r="D192" s="1" t="s">
        <v>9</v>
      </c>
      <c r="E192" s="1" t="s">
        <v>136</v>
      </c>
      <c r="F192" s="1" t="s">
        <v>10</v>
      </c>
    </row>
    <row r="193" spans="1:6">
      <c r="A193" s="1" t="s">
        <v>85</v>
      </c>
      <c r="B193" s="1" t="s">
        <v>36</v>
      </c>
      <c r="C193" s="1" t="s">
        <v>28</v>
      </c>
      <c r="D193" s="1" t="s">
        <v>9</v>
      </c>
      <c r="E193" s="1" t="s">
        <v>137</v>
      </c>
      <c r="F193" s="1" t="s">
        <v>10</v>
      </c>
    </row>
    <row r="194" spans="1:6">
      <c r="A194" s="1" t="s">
        <v>86</v>
      </c>
      <c r="B194" s="1" t="s">
        <v>37</v>
      </c>
      <c r="C194" s="1" t="s">
        <v>28</v>
      </c>
      <c r="D194" s="1" t="s">
        <v>9</v>
      </c>
      <c r="E194" s="1" t="s">
        <v>138</v>
      </c>
      <c r="F194" s="1" t="s">
        <v>10</v>
      </c>
    </row>
    <row r="195" spans="1:6">
      <c r="A195" s="1" t="s">
        <v>87</v>
      </c>
      <c r="B195" s="1" t="s">
        <v>38</v>
      </c>
      <c r="C195" s="1" t="s">
        <v>28</v>
      </c>
      <c r="D195" s="1" t="s">
        <v>9</v>
      </c>
      <c r="E195" s="1" t="s">
        <v>139</v>
      </c>
      <c r="F195" s="1" t="s">
        <v>10</v>
      </c>
    </row>
    <row r="196" spans="1:6">
      <c r="A196" s="1" t="s">
        <v>88</v>
      </c>
      <c r="B196" s="1" t="s">
        <v>39</v>
      </c>
      <c r="C196" s="1" t="s">
        <v>28</v>
      </c>
      <c r="D196" s="1" t="s">
        <v>9</v>
      </c>
      <c r="E196" s="1" t="s">
        <v>140</v>
      </c>
      <c r="F196" s="1" t="s">
        <v>10</v>
      </c>
    </row>
    <row r="197" spans="1:6">
      <c r="A197" s="1" t="s">
        <v>89</v>
      </c>
      <c r="B197" s="1" t="s">
        <v>40</v>
      </c>
      <c r="C197" s="1" t="s">
        <v>28</v>
      </c>
      <c r="D197" s="1" t="s">
        <v>9</v>
      </c>
      <c r="E197" s="1" t="s">
        <v>141</v>
      </c>
      <c r="F197" s="1" t="s">
        <v>10</v>
      </c>
    </row>
    <row r="198" spans="1:6">
      <c r="A198" s="1" t="s">
        <v>90</v>
      </c>
      <c r="B198" s="1" t="s">
        <v>41</v>
      </c>
      <c r="C198" s="1" t="s">
        <v>28</v>
      </c>
      <c r="D198" s="1" t="s">
        <v>9</v>
      </c>
      <c r="E198" s="1" t="s">
        <v>142</v>
      </c>
      <c r="F198" s="1" t="s">
        <v>10</v>
      </c>
    </row>
    <row r="199" spans="1:6">
      <c r="A199" s="1" t="s">
        <v>91</v>
      </c>
      <c r="B199" s="1" t="s">
        <v>42</v>
      </c>
      <c r="C199" s="1" t="s">
        <v>28</v>
      </c>
      <c r="D199" s="1" t="s">
        <v>9</v>
      </c>
      <c r="E199" s="1" t="s">
        <v>143</v>
      </c>
      <c r="F199" s="1" t="s">
        <v>10</v>
      </c>
    </row>
    <row r="200" spans="1:6">
      <c r="A200" s="1" t="s">
        <v>92</v>
      </c>
      <c r="B200" s="1" t="s">
        <v>43</v>
      </c>
      <c r="C200" s="1" t="s">
        <v>28</v>
      </c>
      <c r="D200" s="1" t="s">
        <v>9</v>
      </c>
      <c r="E200" s="1" t="s">
        <v>144</v>
      </c>
      <c r="F200" s="1" t="s">
        <v>10</v>
      </c>
    </row>
    <row r="201" spans="1:6">
      <c r="A201" s="1" t="s">
        <v>93</v>
      </c>
      <c r="B201" s="1" t="s">
        <v>44</v>
      </c>
      <c r="C201" s="1" t="s">
        <v>28</v>
      </c>
      <c r="D201" s="1" t="s">
        <v>9</v>
      </c>
      <c r="E201" s="1" t="s">
        <v>145</v>
      </c>
      <c r="F201" s="1" t="s">
        <v>10</v>
      </c>
    </row>
    <row r="202" spans="1:6">
      <c r="A202" s="1" t="s">
        <v>94</v>
      </c>
      <c r="B202" s="1" t="s">
        <v>45</v>
      </c>
      <c r="C202" s="1" t="s">
        <v>28</v>
      </c>
      <c r="D202" s="1" t="s">
        <v>9</v>
      </c>
      <c r="E202" s="1" t="s">
        <v>146</v>
      </c>
      <c r="F202" s="1" t="s">
        <v>10</v>
      </c>
    </row>
    <row r="203" spans="1:6">
      <c r="A203" s="1" t="s">
        <v>95</v>
      </c>
      <c r="B203" s="1" t="s">
        <v>46</v>
      </c>
      <c r="C203" s="1" t="s">
        <v>28</v>
      </c>
      <c r="D203" s="1" t="s">
        <v>9</v>
      </c>
      <c r="E203" s="1" t="s">
        <v>147</v>
      </c>
      <c r="F203" s="1" t="s">
        <v>10</v>
      </c>
    </row>
    <row r="204" spans="1:6">
      <c r="A204" s="1" t="s">
        <v>96</v>
      </c>
      <c r="B204" s="1" t="s">
        <v>47</v>
      </c>
      <c r="C204" s="1" t="s">
        <v>28</v>
      </c>
      <c r="D204" s="1" t="s">
        <v>9</v>
      </c>
      <c r="E204" s="1" t="s">
        <v>148</v>
      </c>
      <c r="F204" s="1" t="s">
        <v>10</v>
      </c>
    </row>
    <row r="205" spans="1:6">
      <c r="A205" s="1" t="s">
        <v>97</v>
      </c>
      <c r="B205" s="1" t="s">
        <v>48</v>
      </c>
      <c r="C205" s="1" t="s">
        <v>28</v>
      </c>
      <c r="D205" s="1" t="s">
        <v>9</v>
      </c>
      <c r="E205" s="1" t="s">
        <v>149</v>
      </c>
      <c r="F205" s="1" t="s">
        <v>10</v>
      </c>
    </row>
    <row r="206" spans="1:6">
      <c r="A206" s="1" t="s">
        <v>98</v>
      </c>
      <c r="B206" s="1" t="s">
        <v>49</v>
      </c>
      <c r="C206" s="1" t="s">
        <v>28</v>
      </c>
      <c r="D206" s="1" t="s">
        <v>9</v>
      </c>
      <c r="E206" s="1" t="s">
        <v>150</v>
      </c>
      <c r="F206" s="1" t="s">
        <v>10</v>
      </c>
    </row>
    <row r="207" spans="1:6">
      <c r="A207" s="1" t="s">
        <v>99</v>
      </c>
      <c r="B207" s="1" t="s">
        <v>50</v>
      </c>
      <c r="C207" s="1" t="s">
        <v>28</v>
      </c>
      <c r="D207" s="1" t="s">
        <v>9</v>
      </c>
      <c r="E207" s="1" t="s">
        <v>151</v>
      </c>
      <c r="F207" s="1" t="s">
        <v>10</v>
      </c>
    </row>
    <row r="208" spans="1:6">
      <c r="A208" s="1" t="s">
        <v>100</v>
      </c>
      <c r="B208" s="1" t="s">
        <v>51</v>
      </c>
      <c r="C208" s="1" t="s">
        <v>28</v>
      </c>
      <c r="D208" s="1" t="s">
        <v>9</v>
      </c>
      <c r="E208" s="1" t="s">
        <v>152</v>
      </c>
      <c r="F208" s="1" t="s">
        <v>10</v>
      </c>
    </row>
    <row r="209" spans="1:6">
      <c r="A209" s="1" t="s">
        <v>101</v>
      </c>
      <c r="B209" s="1" t="s">
        <v>52</v>
      </c>
      <c r="C209" s="1" t="s">
        <v>28</v>
      </c>
      <c r="D209" s="1" t="s">
        <v>9</v>
      </c>
      <c r="E209" s="1" t="s">
        <v>153</v>
      </c>
      <c r="F209" s="1" t="s">
        <v>10</v>
      </c>
    </row>
    <row r="210" spans="1:6">
      <c r="A210" s="1" t="s">
        <v>102</v>
      </c>
      <c r="B210" s="1" t="s">
        <v>53</v>
      </c>
      <c r="C210" s="1" t="s">
        <v>28</v>
      </c>
      <c r="D210" s="1" t="s">
        <v>9</v>
      </c>
      <c r="E210" s="1" t="s">
        <v>154</v>
      </c>
      <c r="F210" s="1" t="s">
        <v>10</v>
      </c>
    </row>
    <row r="211" spans="1:6">
      <c r="A211" s="1" t="s">
        <v>103</v>
      </c>
      <c r="B211" s="1" t="s">
        <v>54</v>
      </c>
      <c r="C211" s="1" t="s">
        <v>28</v>
      </c>
      <c r="D211" s="1" t="s">
        <v>9</v>
      </c>
      <c r="E211" s="1" t="s">
        <v>155</v>
      </c>
      <c r="F211" s="1" t="s">
        <v>10</v>
      </c>
    </row>
    <row r="212" spans="1:6">
      <c r="A212" s="1" t="s">
        <v>104</v>
      </c>
      <c r="B212" s="1" t="s">
        <v>55</v>
      </c>
      <c r="C212" s="1" t="s">
        <v>28</v>
      </c>
      <c r="D212" s="1" t="s">
        <v>9</v>
      </c>
      <c r="E212" s="1" t="s">
        <v>156</v>
      </c>
      <c r="F212" s="1" t="s">
        <v>10</v>
      </c>
    </row>
    <row r="213" spans="1:6">
      <c r="A213" s="1" t="s">
        <v>105</v>
      </c>
      <c r="B213" s="1" t="s">
        <v>56</v>
      </c>
      <c r="C213" s="1" t="s">
        <v>28</v>
      </c>
      <c r="D213" s="1" t="s">
        <v>9</v>
      </c>
      <c r="E213" s="1" t="s">
        <v>157</v>
      </c>
      <c r="F213" s="1" t="s">
        <v>10</v>
      </c>
    </row>
    <row r="214" spans="1:6">
      <c r="A214" s="1" t="s">
        <v>106</v>
      </c>
      <c r="B214" s="1" t="s">
        <v>57</v>
      </c>
      <c r="C214" s="1" t="s">
        <v>28</v>
      </c>
      <c r="D214" s="1" t="s">
        <v>9</v>
      </c>
      <c r="E214" s="1" t="s">
        <v>158</v>
      </c>
      <c r="F214" s="1" t="s">
        <v>10</v>
      </c>
    </row>
    <row r="215" spans="1:6">
      <c r="A215" s="1" t="s">
        <v>107</v>
      </c>
      <c r="B215" s="1" t="s">
        <v>58</v>
      </c>
      <c r="C215" s="1" t="s">
        <v>28</v>
      </c>
      <c r="D215" s="1" t="s">
        <v>9</v>
      </c>
      <c r="E215" s="1" t="s">
        <v>159</v>
      </c>
      <c r="F215" s="1" t="s">
        <v>10</v>
      </c>
    </row>
    <row r="216" spans="1:6">
      <c r="A216" s="1" t="s">
        <v>108</v>
      </c>
      <c r="B216" s="1" t="s">
        <v>59</v>
      </c>
      <c r="C216" s="1" t="s">
        <v>28</v>
      </c>
      <c r="D216" s="1" t="s">
        <v>9</v>
      </c>
      <c r="E216" s="1" t="s">
        <v>160</v>
      </c>
      <c r="F216" s="1" t="s">
        <v>10</v>
      </c>
    </row>
    <row r="217" spans="1:6">
      <c r="A217" s="1" t="s">
        <v>109</v>
      </c>
      <c r="B217" s="1" t="s">
        <v>60</v>
      </c>
      <c r="C217" s="1" t="s">
        <v>28</v>
      </c>
      <c r="D217" s="1" t="s">
        <v>9</v>
      </c>
      <c r="E217" s="1" t="s">
        <v>161</v>
      </c>
      <c r="F217" s="1" t="s">
        <v>10</v>
      </c>
    </row>
    <row r="218" spans="1:6">
      <c r="A218" s="1" t="s">
        <v>110</v>
      </c>
      <c r="B218" s="1" t="s">
        <v>61</v>
      </c>
      <c r="C218" s="1" t="s">
        <v>28</v>
      </c>
      <c r="D218" s="1" t="s">
        <v>9</v>
      </c>
      <c r="E218" s="1" t="s">
        <v>162</v>
      </c>
      <c r="F218" s="1" t="s">
        <v>10</v>
      </c>
    </row>
    <row r="219" spans="1:6">
      <c r="A219" s="1" t="s">
        <v>111</v>
      </c>
      <c r="B219" s="1" t="s">
        <v>62</v>
      </c>
      <c r="C219" s="1" t="s">
        <v>28</v>
      </c>
      <c r="D219" s="1" t="s">
        <v>9</v>
      </c>
      <c r="E219" s="1" t="s">
        <v>163</v>
      </c>
      <c r="F219" s="1" t="s">
        <v>10</v>
      </c>
    </row>
    <row r="220" spans="1:6">
      <c r="A220" s="1" t="s">
        <v>112</v>
      </c>
      <c r="B220" s="1" t="s">
        <v>63</v>
      </c>
      <c r="C220" s="1" t="s">
        <v>28</v>
      </c>
      <c r="D220" s="1" t="s">
        <v>9</v>
      </c>
      <c r="E220" s="1" t="s">
        <v>164</v>
      </c>
      <c r="F220" s="1" t="s">
        <v>10</v>
      </c>
    </row>
    <row r="221" spans="1:6">
      <c r="A221" s="1" t="s">
        <v>113</v>
      </c>
      <c r="B221" s="1" t="s">
        <v>64</v>
      </c>
      <c r="C221" s="1" t="s">
        <v>28</v>
      </c>
      <c r="D221" s="1" t="s">
        <v>9</v>
      </c>
      <c r="E221" s="1" t="s">
        <v>165</v>
      </c>
      <c r="F221" s="1" t="s">
        <v>10</v>
      </c>
    </row>
    <row r="222" spans="1:6">
      <c r="A222" s="1" t="s">
        <v>114</v>
      </c>
      <c r="B222" s="1" t="s">
        <v>65</v>
      </c>
      <c r="C222" s="1" t="s">
        <v>28</v>
      </c>
      <c r="D222" s="1" t="s">
        <v>9</v>
      </c>
      <c r="E222" s="1" t="s">
        <v>166</v>
      </c>
      <c r="F222" s="1" t="s">
        <v>10</v>
      </c>
    </row>
    <row r="223" spans="1:6">
      <c r="A223" s="1" t="s">
        <v>115</v>
      </c>
      <c r="B223" s="1" t="s">
        <v>66</v>
      </c>
      <c r="C223" s="1" t="s">
        <v>28</v>
      </c>
      <c r="D223" s="1" t="s">
        <v>9</v>
      </c>
      <c r="E223" s="1" t="s">
        <v>167</v>
      </c>
      <c r="F223" s="1" t="s">
        <v>10</v>
      </c>
    </row>
    <row r="224" spans="1:6">
      <c r="A224" s="1" t="s">
        <v>116</v>
      </c>
      <c r="B224" s="1" t="s">
        <v>67</v>
      </c>
      <c r="C224" s="1" t="s">
        <v>28</v>
      </c>
      <c r="D224" s="1" t="s">
        <v>9</v>
      </c>
      <c r="E224" s="1" t="s">
        <v>168</v>
      </c>
      <c r="F224" s="1" t="s">
        <v>10</v>
      </c>
    </row>
    <row r="225" spans="1:30">
      <c r="A225" s="1" t="s">
        <v>117</v>
      </c>
      <c r="B225" s="1" t="s">
        <v>68</v>
      </c>
      <c r="C225" s="1" t="s">
        <v>28</v>
      </c>
      <c r="D225" s="1" t="s">
        <v>9</v>
      </c>
      <c r="E225" s="1" t="s">
        <v>169</v>
      </c>
      <c r="F225" s="1" t="s">
        <v>10</v>
      </c>
    </row>
    <row r="226" spans="1:30">
      <c r="A226" s="1" t="s">
        <v>118</v>
      </c>
      <c r="B226" s="1" t="s">
        <v>69</v>
      </c>
      <c r="C226" s="1" t="s">
        <v>28</v>
      </c>
      <c r="D226" s="1" t="s">
        <v>9</v>
      </c>
      <c r="E226" s="1" t="s">
        <v>170</v>
      </c>
      <c r="F226" s="1" t="s">
        <v>10</v>
      </c>
    </row>
    <row r="227" spans="1:30">
      <c r="A227" s="1" t="s">
        <v>119</v>
      </c>
      <c r="B227" s="1" t="s">
        <v>70</v>
      </c>
      <c r="C227" s="1" t="s">
        <v>28</v>
      </c>
      <c r="D227" s="1" t="s">
        <v>9</v>
      </c>
      <c r="E227" s="1" t="s">
        <v>171</v>
      </c>
      <c r="F227" s="1" t="s">
        <v>10</v>
      </c>
    </row>
    <row r="228" spans="1:30">
      <c r="A228" s="1" t="s">
        <v>120</v>
      </c>
      <c r="B228" s="1" t="s">
        <v>71</v>
      </c>
      <c r="C228" s="1" t="s">
        <v>28</v>
      </c>
      <c r="D228" s="1" t="s">
        <v>9</v>
      </c>
      <c r="E228" s="1" t="s">
        <v>172</v>
      </c>
      <c r="F228" s="1" t="s">
        <v>10</v>
      </c>
    </row>
    <row r="229" spans="1:30">
      <c r="A229" s="1" t="s">
        <v>121</v>
      </c>
      <c r="B229" s="1" t="s">
        <v>72</v>
      </c>
      <c r="C229" s="1" t="s">
        <v>28</v>
      </c>
      <c r="D229" s="1" t="s">
        <v>9</v>
      </c>
      <c r="E229" s="1" t="s">
        <v>173</v>
      </c>
      <c r="F229" s="1" t="s">
        <v>10</v>
      </c>
    </row>
    <row r="230" spans="1:30">
      <c r="A230" s="1" t="s">
        <v>122</v>
      </c>
      <c r="B230" s="1" t="s">
        <v>73</v>
      </c>
      <c r="C230" s="1" t="s">
        <v>28</v>
      </c>
      <c r="D230" s="1" t="s">
        <v>9</v>
      </c>
      <c r="E230" s="1" t="s">
        <v>174</v>
      </c>
      <c r="F230" s="1" t="s">
        <v>10</v>
      </c>
    </row>
    <row r="231" spans="1:30">
      <c r="A231" s="1" t="s">
        <v>123</v>
      </c>
      <c r="B231" s="1" t="s">
        <v>74</v>
      </c>
      <c r="C231" s="1" t="s">
        <v>28</v>
      </c>
      <c r="D231" s="1" t="s">
        <v>9</v>
      </c>
      <c r="E231" s="1" t="s">
        <v>175</v>
      </c>
      <c r="F231" s="1" t="s">
        <v>10</v>
      </c>
    </row>
    <row r="232" spans="1:30">
      <c r="A232" s="1" t="s">
        <v>124</v>
      </c>
      <c r="B232" s="1" t="s">
        <v>75</v>
      </c>
      <c r="C232" s="1" t="s">
        <v>28</v>
      </c>
      <c r="D232" s="1" t="s">
        <v>9</v>
      </c>
      <c r="E232" s="1" t="s">
        <v>176</v>
      </c>
      <c r="F232" s="1" t="s">
        <v>10</v>
      </c>
    </row>
    <row r="233" spans="1:30">
      <c r="A233" s="1" t="s">
        <v>125</v>
      </c>
      <c r="B233" s="1" t="s">
        <v>76</v>
      </c>
      <c r="C233" s="1" t="s">
        <v>28</v>
      </c>
      <c r="D233" s="1" t="s">
        <v>9</v>
      </c>
      <c r="E233" s="1" t="s">
        <v>177</v>
      </c>
      <c r="F233" s="1" t="s">
        <v>10</v>
      </c>
    </row>
    <row r="234" spans="1:30">
      <c r="A234" s="1" t="s">
        <v>126</v>
      </c>
      <c r="B234" s="1" t="s">
        <v>77</v>
      </c>
      <c r="C234" s="1" t="s">
        <v>28</v>
      </c>
      <c r="D234" s="1" t="s">
        <v>9</v>
      </c>
      <c r="E234" s="1" t="s">
        <v>178</v>
      </c>
      <c r="F234" s="1" t="s">
        <v>10</v>
      </c>
    </row>
    <row r="235" spans="1:30">
      <c r="A235" s="1" t="s">
        <v>127</v>
      </c>
      <c r="B235" s="1" t="s">
        <v>78</v>
      </c>
      <c r="C235" s="1" t="s">
        <v>28</v>
      </c>
      <c r="D235" s="1" t="s">
        <v>9</v>
      </c>
      <c r="E235" s="1" t="s">
        <v>179</v>
      </c>
      <c r="F235" s="1" t="s">
        <v>10</v>
      </c>
    </row>
    <row r="236" spans="1:30" s="4" customFormat="1">
      <c r="A236" s="1" t="s">
        <v>128</v>
      </c>
      <c r="B236" s="1" t="s">
        <v>79</v>
      </c>
      <c r="C236" s="1" t="s">
        <v>28</v>
      </c>
      <c r="D236" s="1" t="s">
        <v>9</v>
      </c>
      <c r="E236" s="1" t="s">
        <v>180</v>
      </c>
      <c r="F236" s="1" t="s">
        <v>10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1" t="s">
        <v>129</v>
      </c>
      <c r="B237" s="1" t="s">
        <v>80</v>
      </c>
      <c r="C237" s="1" t="s">
        <v>28</v>
      </c>
      <c r="D237" s="1" t="s">
        <v>9</v>
      </c>
      <c r="E237" s="1" t="s">
        <v>181</v>
      </c>
      <c r="F237" s="1" t="s">
        <v>10</v>
      </c>
    </row>
    <row r="238" spans="1:30">
      <c r="A238" s="1" t="s">
        <v>130</v>
      </c>
      <c r="B238" s="1" t="s">
        <v>81</v>
      </c>
      <c r="C238" s="1" t="s">
        <v>28</v>
      </c>
      <c r="D238" s="1" t="s">
        <v>9</v>
      </c>
      <c r="E238" s="1" t="s">
        <v>182</v>
      </c>
      <c r="F238" s="1" t="s">
        <v>10</v>
      </c>
    </row>
    <row r="239" spans="1:30">
      <c r="A239" s="1" t="s">
        <v>131</v>
      </c>
      <c r="B239" s="1" t="s">
        <v>82</v>
      </c>
      <c r="C239" s="1" t="s">
        <v>28</v>
      </c>
      <c r="D239" s="1" t="s">
        <v>9</v>
      </c>
      <c r="E239" s="1" t="s">
        <v>183</v>
      </c>
      <c r="F239" s="1" t="s">
        <v>10</v>
      </c>
    </row>
    <row r="240" spans="1:30">
      <c r="A240" s="1" t="s">
        <v>132</v>
      </c>
      <c r="B240" s="1" t="s">
        <v>83</v>
      </c>
      <c r="C240" s="1" t="s">
        <v>28</v>
      </c>
      <c r="D240" s="1" t="s">
        <v>9</v>
      </c>
      <c r="E240" s="1" t="s">
        <v>184</v>
      </c>
      <c r="F240" s="1" t="s">
        <v>10</v>
      </c>
    </row>
    <row r="241" spans="1:20">
      <c r="A241" s="1" t="s">
        <v>133</v>
      </c>
      <c r="B241" s="1" t="s">
        <v>84</v>
      </c>
      <c r="C241" s="1" t="s">
        <v>28</v>
      </c>
      <c r="D241" s="1" t="s">
        <v>9</v>
      </c>
      <c r="E241" s="1" t="s">
        <v>185</v>
      </c>
      <c r="F241" s="1" t="s">
        <v>10</v>
      </c>
    </row>
    <row r="243" spans="1:20" s="4" customFormat="1">
      <c r="A243" s="4" t="s">
        <v>408</v>
      </c>
      <c r="E243" s="5"/>
    </row>
    <row r="244" spans="1:20">
      <c r="A244" s="1" t="s">
        <v>409</v>
      </c>
      <c r="B244" s="1" t="s">
        <v>419</v>
      </c>
      <c r="C244" s="1" t="s">
        <v>17</v>
      </c>
      <c r="D244" s="1" t="s">
        <v>9</v>
      </c>
      <c r="E244" s="1" t="s">
        <v>908</v>
      </c>
      <c r="F244" s="1" t="s">
        <v>19</v>
      </c>
      <c r="G244" s="1" t="s">
        <v>376</v>
      </c>
    </row>
    <row r="245" spans="1:20">
      <c r="A245" s="1" t="s">
        <v>411</v>
      </c>
      <c r="B245" s="1" t="s">
        <v>420</v>
      </c>
      <c r="C245" s="1" t="s">
        <v>17</v>
      </c>
      <c r="D245" s="1" t="s">
        <v>9</v>
      </c>
      <c r="E245" s="1" t="s">
        <v>909</v>
      </c>
      <c r="F245" s="1" t="s">
        <v>19</v>
      </c>
      <c r="G245" s="1" t="s">
        <v>377</v>
      </c>
    </row>
    <row r="246" spans="1:20">
      <c r="A246" s="1" t="s">
        <v>412</v>
      </c>
      <c r="B246" s="1" t="s">
        <v>421</v>
      </c>
      <c r="C246" s="1" t="s">
        <v>17</v>
      </c>
      <c r="D246" s="1" t="s">
        <v>9</v>
      </c>
      <c r="E246" s="1" t="s">
        <v>910</v>
      </c>
      <c r="F246" s="1" t="s">
        <v>19</v>
      </c>
      <c r="G246" s="1" t="s">
        <v>378</v>
      </c>
    </row>
    <row r="247" spans="1:20">
      <c r="A247" s="1" t="s">
        <v>413</v>
      </c>
      <c r="B247" s="1" t="s">
        <v>422</v>
      </c>
      <c r="C247" s="1" t="s">
        <v>17</v>
      </c>
      <c r="D247" s="1" t="s">
        <v>9</v>
      </c>
      <c r="E247" s="1" t="s">
        <v>911</v>
      </c>
      <c r="F247" s="1" t="s">
        <v>19</v>
      </c>
      <c r="G247" s="1" t="s">
        <v>379</v>
      </c>
    </row>
    <row r="248" spans="1:20">
      <c r="A248" s="1" t="s">
        <v>414</v>
      </c>
      <c r="B248" s="1" t="s">
        <v>423</v>
      </c>
      <c r="C248" s="1" t="s">
        <v>17</v>
      </c>
      <c r="D248" s="1" t="s">
        <v>9</v>
      </c>
      <c r="E248" s="1" t="s">
        <v>912</v>
      </c>
      <c r="F248" s="1" t="s">
        <v>19</v>
      </c>
      <c r="G248" s="1" t="s">
        <v>380</v>
      </c>
    </row>
    <row r="249" spans="1:20">
      <c r="A249" s="1" t="s">
        <v>21</v>
      </c>
      <c r="B249" s="1" t="s">
        <v>424</v>
      </c>
      <c r="C249" s="1" t="s">
        <v>17</v>
      </c>
      <c r="D249" s="1" t="s">
        <v>9</v>
      </c>
      <c r="E249" s="1" t="s">
        <v>25</v>
      </c>
      <c r="F249" s="1" t="s">
        <v>19</v>
      </c>
      <c r="G249" s="1" t="s">
        <v>380</v>
      </c>
    </row>
    <row r="250" spans="1:20" s="4" customForma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>
      <c r="A251" s="4" t="s">
        <v>1011</v>
      </c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>
      <c r="A252" s="1" t="s">
        <v>373</v>
      </c>
      <c r="B252" s="1" t="s">
        <v>374</v>
      </c>
      <c r="C252" s="1" t="s">
        <v>17</v>
      </c>
      <c r="D252" s="1" t="s">
        <v>18</v>
      </c>
      <c r="E252" s="1" t="s">
        <v>375</v>
      </c>
      <c r="F252" s="1" t="s">
        <v>19</v>
      </c>
      <c r="G252" s="1" t="s">
        <v>372</v>
      </c>
    </row>
    <row r="253" spans="1:20">
      <c r="A253" s="1" t="s">
        <v>382</v>
      </c>
      <c r="B253" s="1" t="s">
        <v>393</v>
      </c>
      <c r="C253" s="1" t="s">
        <v>17</v>
      </c>
      <c r="D253" s="1" t="s">
        <v>9</v>
      </c>
      <c r="E253" s="1" t="s">
        <v>392</v>
      </c>
      <c r="F253" s="1" t="s">
        <v>19</v>
      </c>
      <c r="G253" s="1" t="s">
        <v>377</v>
      </c>
    </row>
    <row r="254" spans="1:20">
      <c r="A254" s="1" t="s">
        <v>383</v>
      </c>
      <c r="B254" s="1" t="s">
        <v>398</v>
      </c>
      <c r="C254" s="1" t="s">
        <v>17</v>
      </c>
      <c r="D254" s="1" t="s">
        <v>9</v>
      </c>
      <c r="E254" s="1" t="s">
        <v>394</v>
      </c>
      <c r="F254" s="1" t="s">
        <v>19</v>
      </c>
      <c r="G254" s="1" t="s">
        <v>378</v>
      </c>
    </row>
    <row r="255" spans="1:20">
      <c r="A255" s="1" t="s">
        <v>384</v>
      </c>
      <c r="B255" s="1" t="s">
        <v>399</v>
      </c>
      <c r="C255" s="1" t="s">
        <v>17</v>
      </c>
      <c r="D255" s="1" t="s">
        <v>9</v>
      </c>
      <c r="E255" s="1" t="s">
        <v>395</v>
      </c>
      <c r="F255" s="1" t="s">
        <v>19</v>
      </c>
      <c r="G255" s="1" t="s">
        <v>379</v>
      </c>
    </row>
    <row r="256" spans="1:20">
      <c r="A256" s="1" t="s">
        <v>385</v>
      </c>
      <c r="B256" s="1" t="s">
        <v>400</v>
      </c>
      <c r="C256" s="1" t="s">
        <v>17</v>
      </c>
      <c r="D256" s="1" t="s">
        <v>9</v>
      </c>
      <c r="E256" s="1" t="s">
        <v>397</v>
      </c>
      <c r="F256" s="1" t="s">
        <v>19</v>
      </c>
      <c r="G256" s="1" t="s">
        <v>380</v>
      </c>
    </row>
    <row r="257" spans="1:20">
      <c r="A257" s="1" t="s">
        <v>386</v>
      </c>
      <c r="B257" s="1" t="s">
        <v>401</v>
      </c>
      <c r="C257" s="1" t="s">
        <v>17</v>
      </c>
      <c r="D257" s="1" t="s">
        <v>9</v>
      </c>
      <c r="E257" s="1" t="s">
        <v>396</v>
      </c>
      <c r="F257" s="1" t="s">
        <v>19</v>
      </c>
      <c r="G257" s="1" t="s">
        <v>380</v>
      </c>
    </row>
    <row r="258" spans="1:20" s="4" customForma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>
      <c r="A259" s="4" t="s">
        <v>356</v>
      </c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>
      <c r="A260" s="1" t="s">
        <v>15</v>
      </c>
      <c r="B260" s="1" t="s">
        <v>16</v>
      </c>
      <c r="C260" s="1" t="s">
        <v>17</v>
      </c>
      <c r="D260" s="1" t="s">
        <v>18</v>
      </c>
      <c r="E260" s="1" t="s">
        <v>26</v>
      </c>
      <c r="F260" s="1" t="s">
        <v>19</v>
      </c>
    </row>
    <row r="261" spans="1:20">
      <c r="A261" s="1" t="s">
        <v>357</v>
      </c>
      <c r="B261" s="1" t="s">
        <v>387</v>
      </c>
      <c r="C261" s="1" t="s">
        <v>17</v>
      </c>
      <c r="D261" s="1" t="s">
        <v>9</v>
      </c>
      <c r="E261" s="1" t="s">
        <v>359</v>
      </c>
      <c r="F261" s="1" t="s">
        <v>19</v>
      </c>
    </row>
    <row r="262" spans="1:20">
      <c r="A262" s="1" t="s">
        <v>360</v>
      </c>
      <c r="B262" s="1" t="s">
        <v>388</v>
      </c>
      <c r="C262" s="1" t="s">
        <v>17</v>
      </c>
      <c r="D262" s="1" t="s">
        <v>9</v>
      </c>
      <c r="E262" s="1" t="s">
        <v>362</v>
      </c>
      <c r="F262" s="1" t="s">
        <v>19</v>
      </c>
    </row>
    <row r="263" spans="1:20">
      <c r="A263" s="1" t="s">
        <v>363</v>
      </c>
      <c r="B263" s="1" t="s">
        <v>389</v>
      </c>
      <c r="C263" s="1" t="s">
        <v>17</v>
      </c>
      <c r="D263" s="1" t="s">
        <v>9</v>
      </c>
      <c r="E263" s="1" t="s">
        <v>365</v>
      </c>
      <c r="F263" s="1" t="s">
        <v>19</v>
      </c>
    </row>
    <row r="264" spans="1:20">
      <c r="A264" s="1" t="s">
        <v>366</v>
      </c>
      <c r="B264" s="1" t="s">
        <v>390</v>
      </c>
      <c r="C264" s="1" t="s">
        <v>17</v>
      </c>
      <c r="D264" s="1" t="s">
        <v>9</v>
      </c>
      <c r="E264" s="1" t="s">
        <v>371</v>
      </c>
      <c r="F264" s="1" t="s">
        <v>19</v>
      </c>
    </row>
    <row r="265" spans="1:20">
      <c r="A265" s="1" t="s">
        <v>369</v>
      </c>
      <c r="B265" s="1" t="s">
        <v>391</v>
      </c>
      <c r="C265" s="1" t="s">
        <v>17</v>
      </c>
      <c r="D265" s="1" t="s">
        <v>9</v>
      </c>
      <c r="E265" s="1" t="s">
        <v>370</v>
      </c>
      <c r="F265" s="1" t="s">
        <v>19</v>
      </c>
    </row>
    <row r="267" spans="1:20" s="4" customFormat="1">
      <c r="A267" s="4" t="s">
        <v>427</v>
      </c>
      <c r="E267" s="5"/>
    </row>
    <row r="268" spans="1:20">
      <c r="A268" s="1" t="s">
        <v>425</v>
      </c>
      <c r="B268" s="1" t="s">
        <v>431</v>
      </c>
      <c r="C268" s="1" t="s">
        <v>17</v>
      </c>
      <c r="D268" s="1" t="s">
        <v>9</v>
      </c>
      <c r="E268" s="1" t="s">
        <v>428</v>
      </c>
      <c r="F268" s="1" t="s">
        <v>19</v>
      </c>
    </row>
    <row r="269" spans="1:20">
      <c r="A269" s="1" t="s">
        <v>429</v>
      </c>
      <c r="B269" s="1" t="s">
        <v>432</v>
      </c>
      <c r="C269" s="1" t="s">
        <v>17</v>
      </c>
      <c r="D269" s="1" t="s">
        <v>9</v>
      </c>
      <c r="E269" s="1" t="s">
        <v>434</v>
      </c>
      <c r="F269" s="1" t="s">
        <v>19</v>
      </c>
    </row>
    <row r="270" spans="1:20">
      <c r="A270" s="1" t="s">
        <v>430</v>
      </c>
      <c r="B270" s="1" t="s">
        <v>433</v>
      </c>
      <c r="C270" s="1" t="s">
        <v>17</v>
      </c>
      <c r="D270" s="1" t="s">
        <v>9</v>
      </c>
      <c r="E270" s="1" t="s">
        <v>435</v>
      </c>
      <c r="F270" s="1" t="s">
        <v>19</v>
      </c>
    </row>
    <row r="271" spans="1:20">
      <c r="A271" s="1" t="s">
        <v>436</v>
      </c>
      <c r="B271" s="1" t="s">
        <v>438</v>
      </c>
      <c r="C271" s="1" t="s">
        <v>17</v>
      </c>
      <c r="D271" s="1" t="s">
        <v>13</v>
      </c>
      <c r="E271" s="1" t="s">
        <v>439</v>
      </c>
      <c r="F271" s="1" t="s">
        <v>19</v>
      </c>
    </row>
    <row r="272" spans="1:20">
      <c r="A272" s="1" t="s">
        <v>440</v>
      </c>
      <c r="B272" s="1" t="s">
        <v>444</v>
      </c>
      <c r="C272" s="1" t="s">
        <v>17</v>
      </c>
      <c r="D272" s="1" t="s">
        <v>13</v>
      </c>
      <c r="E272" s="1" t="s">
        <v>445</v>
      </c>
      <c r="F272" s="1" t="s">
        <v>19</v>
      </c>
    </row>
    <row r="273" spans="1:20">
      <c r="A273" s="1" t="s">
        <v>441</v>
      </c>
      <c r="B273" s="1" t="s">
        <v>446</v>
      </c>
      <c r="C273" s="1" t="s">
        <v>17</v>
      </c>
      <c r="D273" s="1" t="s">
        <v>13</v>
      </c>
      <c r="E273" s="1" t="s">
        <v>447</v>
      </c>
      <c r="F273" s="1" t="s">
        <v>19</v>
      </c>
    </row>
    <row r="274" spans="1:20">
      <c r="A274" s="1" t="s">
        <v>442</v>
      </c>
      <c r="B274" s="1" t="s">
        <v>448</v>
      </c>
      <c r="C274" s="1" t="s">
        <v>17</v>
      </c>
      <c r="D274" s="1" t="s">
        <v>9</v>
      </c>
      <c r="E274" s="1" t="s">
        <v>449</v>
      </c>
      <c r="F274" s="1" t="s">
        <v>19</v>
      </c>
    </row>
    <row r="276" spans="1:20">
      <c r="A276" s="4" t="s">
        <v>450</v>
      </c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>
      <c r="A277" s="1" t="s">
        <v>451</v>
      </c>
      <c r="B277" s="1" t="s">
        <v>469</v>
      </c>
      <c r="C277" s="1" t="s">
        <v>17</v>
      </c>
      <c r="D277" s="1" t="s">
        <v>9</v>
      </c>
      <c r="E277" s="1" t="s">
        <v>487</v>
      </c>
      <c r="F277" s="1" t="s">
        <v>19</v>
      </c>
    </row>
    <row r="278" spans="1:20">
      <c r="A278" s="1" t="s">
        <v>452</v>
      </c>
      <c r="B278" s="1" t="s">
        <v>470</v>
      </c>
      <c r="C278" s="1" t="s">
        <v>17</v>
      </c>
      <c r="D278" s="1" t="s">
        <v>9</v>
      </c>
      <c r="E278" s="1" t="s">
        <v>488</v>
      </c>
      <c r="F278" s="1" t="s">
        <v>19</v>
      </c>
    </row>
    <row r="279" spans="1:20">
      <c r="A279" s="1" t="s">
        <v>453</v>
      </c>
      <c r="B279" s="1" t="s">
        <v>478</v>
      </c>
      <c r="C279" s="1" t="s">
        <v>17</v>
      </c>
      <c r="D279" s="1" t="s">
        <v>476</v>
      </c>
      <c r="E279" s="1" t="s">
        <v>475</v>
      </c>
      <c r="F279" s="1" t="s">
        <v>19</v>
      </c>
    </row>
    <row r="280" spans="1:20">
      <c r="A280" s="1" t="s">
        <v>454</v>
      </c>
      <c r="B280" s="1" t="s">
        <v>471</v>
      </c>
      <c r="C280" s="1" t="s">
        <v>17</v>
      </c>
      <c r="D280" s="1" t="s">
        <v>9</v>
      </c>
      <c r="E280" s="1" t="s">
        <v>489</v>
      </c>
      <c r="F280" s="1" t="s">
        <v>19</v>
      </c>
    </row>
    <row r="281" spans="1:20">
      <c r="A281" s="1" t="s">
        <v>455</v>
      </c>
      <c r="B281" s="1" t="s">
        <v>481</v>
      </c>
      <c r="C281" s="1" t="s">
        <v>17</v>
      </c>
      <c r="D281" s="1" t="s">
        <v>476</v>
      </c>
      <c r="E281" s="1" t="s">
        <v>482</v>
      </c>
      <c r="F281" s="1" t="s">
        <v>19</v>
      </c>
    </row>
    <row r="282" spans="1:20">
      <c r="A282" s="1" t="s">
        <v>456</v>
      </c>
      <c r="B282" s="1" t="s">
        <v>480</v>
      </c>
      <c r="C282" s="1" t="s">
        <v>17</v>
      </c>
      <c r="D282" s="1" t="s">
        <v>476</v>
      </c>
      <c r="E282" s="1" t="s">
        <v>483</v>
      </c>
      <c r="F282" s="1" t="s">
        <v>19</v>
      </c>
    </row>
    <row r="283" spans="1:20">
      <c r="A283" s="1" t="s">
        <v>457</v>
      </c>
      <c r="B283" s="1" t="s">
        <v>472</v>
      </c>
      <c r="C283" s="1" t="s">
        <v>17</v>
      </c>
      <c r="D283" s="1" t="s">
        <v>9</v>
      </c>
      <c r="E283" s="1" t="s">
        <v>490</v>
      </c>
      <c r="F283" s="1" t="s">
        <v>19</v>
      </c>
    </row>
    <row r="284" spans="1:20">
      <c r="A284" s="1" t="s">
        <v>458</v>
      </c>
      <c r="B284" s="1" t="s">
        <v>484</v>
      </c>
      <c r="C284" s="1" t="s">
        <v>17</v>
      </c>
      <c r="D284" s="1" t="s">
        <v>476</v>
      </c>
      <c r="E284" s="1" t="s">
        <v>493</v>
      </c>
      <c r="F284" s="1" t="s">
        <v>19</v>
      </c>
    </row>
    <row r="285" spans="1:20">
      <c r="A285" s="1" t="s">
        <v>459</v>
      </c>
      <c r="B285" s="1" t="s">
        <v>473</v>
      </c>
      <c r="C285" s="1" t="s">
        <v>17</v>
      </c>
      <c r="D285" s="1" t="s">
        <v>9</v>
      </c>
      <c r="E285" s="1" t="s">
        <v>491</v>
      </c>
      <c r="F285" s="1" t="s">
        <v>19</v>
      </c>
    </row>
    <row r="286" spans="1:20">
      <c r="A286" s="1" t="s">
        <v>460</v>
      </c>
      <c r="B286" s="1" t="s">
        <v>485</v>
      </c>
      <c r="C286" s="1" t="s">
        <v>17</v>
      </c>
      <c r="D286" s="1" t="s">
        <v>476</v>
      </c>
      <c r="E286" s="1" t="s">
        <v>494</v>
      </c>
      <c r="F286" s="1" t="s">
        <v>19</v>
      </c>
    </row>
    <row r="287" spans="1:20">
      <c r="A287" s="1" t="s">
        <v>461</v>
      </c>
      <c r="B287" s="1" t="s">
        <v>474</v>
      </c>
      <c r="C287" s="1" t="s">
        <v>17</v>
      </c>
      <c r="D287" s="1" t="s">
        <v>9</v>
      </c>
      <c r="E287" s="1" t="s">
        <v>492</v>
      </c>
      <c r="F287" s="1" t="s">
        <v>19</v>
      </c>
    </row>
    <row r="288" spans="1:20">
      <c r="A288" s="1" t="s">
        <v>462</v>
      </c>
      <c r="B288" s="1" t="s">
        <v>486</v>
      </c>
      <c r="C288" s="1" t="s">
        <v>17</v>
      </c>
      <c r="D288" s="1" t="s">
        <v>476</v>
      </c>
      <c r="E288" s="1" t="s">
        <v>495</v>
      </c>
      <c r="F288" s="1" t="s">
        <v>19</v>
      </c>
    </row>
    <row r="290" spans="1:7">
      <c r="A290" t="s">
        <v>496</v>
      </c>
      <c r="B290" t="s">
        <v>497</v>
      </c>
      <c r="C290" t="s">
        <v>17</v>
      </c>
      <c r="D290" t="s">
        <v>476</v>
      </c>
      <c r="E290" t="s">
        <v>458</v>
      </c>
      <c r="F290" t="s">
        <v>915</v>
      </c>
    </row>
    <row r="291" spans="1:7">
      <c r="A291" t="s">
        <v>500</v>
      </c>
      <c r="B291" t="s">
        <v>501</v>
      </c>
      <c r="C291" t="s">
        <v>17</v>
      </c>
      <c r="D291" t="s">
        <v>476</v>
      </c>
      <c r="E291" t="s">
        <v>458</v>
      </c>
      <c r="F291" t="s">
        <v>916</v>
      </c>
    </row>
    <row r="292" spans="1:7">
      <c r="A292" t="s">
        <v>502</v>
      </c>
      <c r="B292" t="s">
        <v>503</v>
      </c>
      <c r="C292" t="s">
        <v>17</v>
      </c>
      <c r="D292" t="s">
        <v>476</v>
      </c>
      <c r="E292" t="s">
        <v>462</v>
      </c>
      <c r="F292" t="s">
        <v>917</v>
      </c>
    </row>
    <row r="293" spans="1:7">
      <c r="A293" t="s">
        <v>504</v>
      </c>
      <c r="B293" t="s">
        <v>505</v>
      </c>
      <c r="C293" t="s">
        <v>17</v>
      </c>
      <c r="D293" t="s">
        <v>9</v>
      </c>
      <c r="E293" t="s">
        <v>583</v>
      </c>
      <c r="F293" t="s">
        <v>10</v>
      </c>
    </row>
    <row r="294" spans="1:7">
      <c r="A294" t="s">
        <v>506</v>
      </c>
      <c r="B294" t="s">
        <v>507</v>
      </c>
      <c r="C294" t="s">
        <v>17</v>
      </c>
      <c r="D294" t="s">
        <v>9</v>
      </c>
      <c r="E294" t="s">
        <v>584</v>
      </c>
      <c r="F294" t="s">
        <v>10</v>
      </c>
    </row>
    <row r="295" spans="1:7">
      <c r="A295" t="s">
        <v>508</v>
      </c>
      <c r="B295" t="s">
        <v>509</v>
      </c>
      <c r="C295" t="s">
        <v>17</v>
      </c>
      <c r="D295" t="s">
        <v>9</v>
      </c>
      <c r="E295" t="s">
        <v>913</v>
      </c>
      <c r="F295" t="s">
        <v>10</v>
      </c>
    </row>
    <row r="296" spans="1:7">
      <c r="A296" t="s">
        <v>510</v>
      </c>
      <c r="B296" t="s">
        <v>511</v>
      </c>
      <c r="C296" t="s">
        <v>17</v>
      </c>
      <c r="D296" t="s">
        <v>9</v>
      </c>
      <c r="E296" t="s">
        <v>914</v>
      </c>
      <c r="F296" t="s">
        <v>10</v>
      </c>
    </row>
    <row r="297" spans="1:7">
      <c r="A297" t="s">
        <v>512</v>
      </c>
      <c r="B297" t="s">
        <v>513</v>
      </c>
      <c r="C297" t="s">
        <v>17</v>
      </c>
      <c r="D297" t="s">
        <v>514</v>
      </c>
      <c r="E297" t="s">
        <v>585</v>
      </c>
      <c r="F297" t="s">
        <v>918</v>
      </c>
    </row>
    <row r="298" spans="1:7">
      <c r="A298" t="s">
        <v>515</v>
      </c>
      <c r="B298" t="s">
        <v>516</v>
      </c>
      <c r="C298" t="s">
        <v>17</v>
      </c>
      <c r="D298" t="s">
        <v>514</v>
      </c>
      <c r="E298" t="s">
        <v>586</v>
      </c>
      <c r="F298" t="s">
        <v>919</v>
      </c>
    </row>
    <row r="299" spans="1:7">
      <c r="A299" t="s">
        <v>517</v>
      </c>
      <c r="B299" t="s">
        <v>518</v>
      </c>
      <c r="C299" t="s">
        <v>17</v>
      </c>
      <c r="D299" t="s">
        <v>514</v>
      </c>
      <c r="E299" t="s">
        <v>587</v>
      </c>
      <c r="F299" t="s">
        <v>920</v>
      </c>
    </row>
    <row r="300" spans="1:7">
      <c r="A300" t="s">
        <v>519</v>
      </c>
      <c r="B300" t="s">
        <v>520</v>
      </c>
      <c r="C300" t="s">
        <v>17</v>
      </c>
      <c r="D300" t="s">
        <v>514</v>
      </c>
      <c r="E300" t="s">
        <v>588</v>
      </c>
      <c r="F300" t="s">
        <v>921</v>
      </c>
      <c r="G300" s="1" t="s">
        <v>600</v>
      </c>
    </row>
    <row r="301" spans="1:7">
      <c r="A301" t="s">
        <v>521</v>
      </c>
      <c r="B301" t="s">
        <v>522</v>
      </c>
      <c r="C301" t="s">
        <v>17</v>
      </c>
      <c r="D301" t="s">
        <v>9</v>
      </c>
      <c r="E301" t="s">
        <v>589</v>
      </c>
      <c r="F301" t="s">
        <v>10</v>
      </c>
      <c r="G301" s="1" t="s">
        <v>600</v>
      </c>
    </row>
    <row r="302" spans="1:7">
      <c r="A302" t="s">
        <v>523</v>
      </c>
      <c r="B302" t="s">
        <v>524</v>
      </c>
      <c r="C302" t="s">
        <v>17</v>
      </c>
      <c r="D302" t="s">
        <v>9</v>
      </c>
      <c r="E302" t="s">
        <v>590</v>
      </c>
      <c r="F302" t="s">
        <v>10</v>
      </c>
      <c r="G302" s="1" t="s">
        <v>600</v>
      </c>
    </row>
    <row r="303" spans="1:7">
      <c r="A303" t="s">
        <v>525</v>
      </c>
      <c r="B303" t="s">
        <v>526</v>
      </c>
      <c r="C303" t="s">
        <v>17</v>
      </c>
      <c r="D303" t="s">
        <v>9</v>
      </c>
      <c r="E303" t="s">
        <v>591</v>
      </c>
      <c r="F303" t="s">
        <v>10</v>
      </c>
      <c r="G303" s="1" t="s">
        <v>600</v>
      </c>
    </row>
    <row r="304" spans="1:7">
      <c r="A304" t="s">
        <v>527</v>
      </c>
      <c r="B304" t="s">
        <v>528</v>
      </c>
      <c r="C304" t="s">
        <v>17</v>
      </c>
      <c r="D304" t="s">
        <v>9</v>
      </c>
      <c r="E304" t="s">
        <v>592</v>
      </c>
      <c r="F304" t="s">
        <v>10</v>
      </c>
    </row>
    <row r="305" spans="1:6">
      <c r="A305"/>
      <c r="B305"/>
      <c r="C305"/>
      <c r="D305"/>
      <c r="E305"/>
      <c r="F305"/>
    </row>
    <row r="306" spans="1:6">
      <c r="A306" t="s">
        <v>529</v>
      </c>
      <c r="B306" t="s">
        <v>530</v>
      </c>
      <c r="C306" t="s">
        <v>531</v>
      </c>
      <c r="D306" t="s">
        <v>9</v>
      </c>
      <c r="E306" t="s">
        <v>593</v>
      </c>
      <c r="F306" t="s">
        <v>10</v>
      </c>
    </row>
    <row r="307" spans="1:6">
      <c r="A307" t="s">
        <v>6654</v>
      </c>
      <c r="B307" t="s">
        <v>6655</v>
      </c>
      <c r="C307" t="s">
        <v>531</v>
      </c>
      <c r="D307" t="s">
        <v>13</v>
      </c>
      <c r="E307" t="s">
        <v>6656</v>
      </c>
      <c r="F307" t="s">
        <v>6657</v>
      </c>
    </row>
    <row r="308" spans="1:6">
      <c r="A308" t="s">
        <v>532</v>
      </c>
      <c r="B308" t="s">
        <v>533</v>
      </c>
      <c r="C308" t="s">
        <v>531</v>
      </c>
      <c r="D308" t="s">
        <v>13</v>
      </c>
      <c r="E308" t="s">
        <v>594</v>
      </c>
      <c r="F308" t="s">
        <v>922</v>
      </c>
    </row>
    <row r="309" spans="1:6">
      <c r="A309" t="s">
        <v>534</v>
      </c>
      <c r="B309" t="s">
        <v>535</v>
      </c>
      <c r="C309" t="s">
        <v>531</v>
      </c>
      <c r="D309" t="s">
        <v>13</v>
      </c>
      <c r="E309" t="s">
        <v>595</v>
      </c>
      <c r="F309" t="s">
        <v>923</v>
      </c>
    </row>
    <row r="310" spans="1:6">
      <c r="A310" t="s">
        <v>536</v>
      </c>
      <c r="B310" t="s">
        <v>601</v>
      </c>
      <c r="C310" t="s">
        <v>531</v>
      </c>
      <c r="D310" t="s">
        <v>9</v>
      </c>
      <c r="E310" t="s">
        <v>596</v>
      </c>
      <c r="F310" t="s">
        <v>10</v>
      </c>
    </row>
    <row r="311" spans="1:6">
      <c r="A311" t="s">
        <v>538</v>
      </c>
      <c r="B311" t="s">
        <v>602</v>
      </c>
      <c r="C311" t="s">
        <v>531</v>
      </c>
      <c r="D311" t="s">
        <v>9</v>
      </c>
      <c r="E311" t="s">
        <v>597</v>
      </c>
      <c r="F311" t="s">
        <v>10</v>
      </c>
    </row>
    <row r="312" spans="1:6">
      <c r="A312" t="s">
        <v>540</v>
      </c>
      <c r="B312" t="s">
        <v>603</v>
      </c>
      <c r="C312" t="s">
        <v>531</v>
      </c>
      <c r="D312" t="s">
        <v>9</v>
      </c>
      <c r="E312" t="s">
        <v>598</v>
      </c>
      <c r="F312" t="s">
        <v>10</v>
      </c>
    </row>
    <row r="313" spans="1:6">
      <c r="A313" t="s">
        <v>542</v>
      </c>
      <c r="B313" t="s">
        <v>604</v>
      </c>
      <c r="C313" t="s">
        <v>531</v>
      </c>
      <c r="D313" t="s">
        <v>9</v>
      </c>
      <c r="E313" t="s">
        <v>599</v>
      </c>
      <c r="F313" t="s">
        <v>10</v>
      </c>
    </row>
    <row r="314" spans="1:6">
      <c r="A314" t="s">
        <v>544</v>
      </c>
      <c r="B314" t="s">
        <v>545</v>
      </c>
      <c r="C314" t="s">
        <v>531</v>
      </c>
      <c r="D314" t="s">
        <v>9</v>
      </c>
      <c r="E314" t="s">
        <v>605</v>
      </c>
      <c r="F314" t="s">
        <v>10</v>
      </c>
    </row>
    <row r="315" spans="1:6">
      <c r="A315" t="s">
        <v>546</v>
      </c>
      <c r="B315" t="s">
        <v>547</v>
      </c>
      <c r="C315" t="s">
        <v>531</v>
      </c>
      <c r="D315" t="s">
        <v>9</v>
      </c>
      <c r="E315" t="s">
        <v>606</v>
      </c>
      <c r="F315" t="s">
        <v>10</v>
      </c>
    </row>
    <row r="316" spans="1:6">
      <c r="A316" t="s">
        <v>548</v>
      </c>
      <c r="B316" t="s">
        <v>549</v>
      </c>
      <c r="C316" t="s">
        <v>531</v>
      </c>
      <c r="D316" t="s">
        <v>9</v>
      </c>
      <c r="E316" t="s">
        <v>619</v>
      </c>
      <c r="F316" t="s">
        <v>10</v>
      </c>
    </row>
    <row r="317" spans="1:6">
      <c r="A317" t="s">
        <v>550</v>
      </c>
      <c r="B317" t="s">
        <v>551</v>
      </c>
      <c r="C317" t="s">
        <v>531</v>
      </c>
      <c r="D317" t="s">
        <v>9</v>
      </c>
      <c r="E317" t="s">
        <v>608</v>
      </c>
      <c r="F317" t="s">
        <v>10</v>
      </c>
    </row>
    <row r="318" spans="1:6">
      <c r="A318" t="s">
        <v>552</v>
      </c>
      <c r="B318" t="s">
        <v>553</v>
      </c>
      <c r="C318" t="s">
        <v>531</v>
      </c>
      <c r="D318" t="s">
        <v>9</v>
      </c>
      <c r="E318" t="s">
        <v>620</v>
      </c>
      <c r="F318" t="s">
        <v>10</v>
      </c>
    </row>
    <row r="319" spans="1:6">
      <c r="A319" t="s">
        <v>554</v>
      </c>
      <c r="B319" t="s">
        <v>555</v>
      </c>
      <c r="C319" t="s">
        <v>531</v>
      </c>
      <c r="D319" t="s">
        <v>9</v>
      </c>
      <c r="E319" t="s">
        <v>621</v>
      </c>
      <c r="F319" t="s">
        <v>10</v>
      </c>
    </row>
    <row r="320" spans="1:6">
      <c r="A320" t="s">
        <v>556</v>
      </c>
      <c r="B320" t="s">
        <v>557</v>
      </c>
      <c r="C320" t="s">
        <v>531</v>
      </c>
      <c r="D320" t="s">
        <v>9</v>
      </c>
      <c r="E320" t="s">
        <v>622</v>
      </c>
      <c r="F320" t="s">
        <v>10</v>
      </c>
    </row>
    <row r="321" spans="1:6">
      <c r="A321" t="s">
        <v>558</v>
      </c>
      <c r="B321" t="s">
        <v>607</v>
      </c>
      <c r="C321" t="s">
        <v>531</v>
      </c>
      <c r="D321" t="s">
        <v>9</v>
      </c>
      <c r="E321" t="s">
        <v>609</v>
      </c>
      <c r="F321" t="s">
        <v>10</v>
      </c>
    </row>
    <row r="322" spans="1:6">
      <c r="A322" t="s">
        <v>560</v>
      </c>
      <c r="B322" t="s">
        <v>559</v>
      </c>
      <c r="C322" t="s">
        <v>531</v>
      </c>
      <c r="D322" t="s">
        <v>9</v>
      </c>
      <c r="E322" t="s">
        <v>610</v>
      </c>
      <c r="F322" t="s">
        <v>10</v>
      </c>
    </row>
    <row r="323" spans="1:6">
      <c r="A323" t="s">
        <v>561</v>
      </c>
      <c r="B323" t="s">
        <v>562</v>
      </c>
      <c r="C323" t="s">
        <v>531</v>
      </c>
      <c r="D323" t="s">
        <v>9</v>
      </c>
      <c r="E323" t="s">
        <v>611</v>
      </c>
      <c r="F323" t="s">
        <v>10</v>
      </c>
    </row>
    <row r="324" spans="1:6">
      <c r="A324" t="s">
        <v>563</v>
      </c>
      <c r="B324" t="s">
        <v>564</v>
      </c>
      <c r="C324" t="s">
        <v>531</v>
      </c>
      <c r="D324" t="s">
        <v>9</v>
      </c>
      <c r="E324" t="s">
        <v>612</v>
      </c>
      <c r="F324" t="s">
        <v>10</v>
      </c>
    </row>
    <row r="325" spans="1:6">
      <c r="A325" t="s">
        <v>565</v>
      </c>
      <c r="B325" t="s">
        <v>566</v>
      </c>
      <c r="C325" t="s">
        <v>531</v>
      </c>
      <c r="D325" t="s">
        <v>9</v>
      </c>
      <c r="E325" t="s">
        <v>613</v>
      </c>
      <c r="F325" t="s">
        <v>10</v>
      </c>
    </row>
    <row r="326" spans="1:6">
      <c r="A326" t="s">
        <v>567</v>
      </c>
      <c r="B326" t="s">
        <v>568</v>
      </c>
      <c r="C326" t="s">
        <v>531</v>
      </c>
      <c r="D326" t="s">
        <v>9</v>
      </c>
      <c r="E326" t="s">
        <v>614</v>
      </c>
      <c r="F326" t="s">
        <v>10</v>
      </c>
    </row>
    <row r="327" spans="1:6">
      <c r="A327" t="s">
        <v>569</v>
      </c>
      <c r="B327" t="s">
        <v>570</v>
      </c>
      <c r="C327" t="s">
        <v>531</v>
      </c>
      <c r="D327" t="s">
        <v>9</v>
      </c>
      <c r="E327" t="s">
        <v>615</v>
      </c>
      <c r="F327" t="s">
        <v>10</v>
      </c>
    </row>
    <row r="328" spans="1:6">
      <c r="A328" t="s">
        <v>571</v>
      </c>
      <c r="B328" t="s">
        <v>572</v>
      </c>
      <c r="C328" t="s">
        <v>531</v>
      </c>
      <c r="D328" t="s">
        <v>9</v>
      </c>
      <c r="E328" t="s">
        <v>616</v>
      </c>
      <c r="F328" t="s">
        <v>10</v>
      </c>
    </row>
    <row r="329" spans="1:6">
      <c r="A329" t="s">
        <v>573</v>
      </c>
      <c r="B329" t="s">
        <v>574</v>
      </c>
      <c r="C329" t="s">
        <v>531</v>
      </c>
      <c r="D329" t="s">
        <v>9</v>
      </c>
      <c r="E329" t="s">
        <v>617</v>
      </c>
      <c r="F329" t="s">
        <v>10</v>
      </c>
    </row>
    <row r="330" spans="1:6">
      <c r="A330" t="s">
        <v>575</v>
      </c>
      <c r="B330" t="s">
        <v>576</v>
      </c>
      <c r="C330" t="s">
        <v>531</v>
      </c>
      <c r="D330" t="s">
        <v>13</v>
      </c>
      <c r="E330" t="s">
        <v>624</v>
      </c>
      <c r="F330" t="s">
        <v>924</v>
      </c>
    </row>
    <row r="331" spans="1:6">
      <c r="A331" t="s">
        <v>577</v>
      </c>
      <c r="B331" t="s">
        <v>578</v>
      </c>
      <c r="C331" t="s">
        <v>531</v>
      </c>
      <c r="D331" t="s">
        <v>13</v>
      </c>
      <c r="E331" t="s">
        <v>623</v>
      </c>
      <c r="F331" t="s">
        <v>925</v>
      </c>
    </row>
    <row r="332" spans="1:6">
      <c r="A332" t="s">
        <v>579</v>
      </c>
      <c r="B332" t="s">
        <v>580</v>
      </c>
      <c r="C332" t="s">
        <v>531</v>
      </c>
      <c r="D332" t="s">
        <v>13</v>
      </c>
      <c r="E332" t="s">
        <v>625</v>
      </c>
      <c r="F332" t="s">
        <v>926</v>
      </c>
    </row>
    <row r="333" spans="1:6">
      <c r="A333" t="s">
        <v>581</v>
      </c>
      <c r="B333" t="s">
        <v>582</v>
      </c>
      <c r="C333" t="s">
        <v>531</v>
      </c>
      <c r="D333" t="s">
        <v>9</v>
      </c>
      <c r="E333" t="s">
        <v>618</v>
      </c>
      <c r="F333" t="s">
        <v>10</v>
      </c>
    </row>
  </sheetData>
  <hyperlinks>
    <hyperlink ref="E154" r:id="rId1" display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xr:uid="{4BDD3349-ED70-4F61-80AE-F0A337B35369}"/>
    <hyperlink ref="E160" r:id="rId2" display="https://www.insee.fr/fr/statistiques" xr:uid="{6B89BFC2-B73B-4161-8A4F-97B654CDBC88}"/>
    <hyperlink ref="E158" r:id="rId3" display="https://vigibati.fr/?commune.f=%3D+&quot;NOM_COMMUNE&quot;+%20-%20+&quot;CODE_POSTAL&quot;+&amp;map.z=14&amp;map.c=12022302133321312221211&amp;map.f=0" xr:uid="{EA4B0B3A-3B29-4500-B0DF-60C9ED2D21EB}"/>
    <hyperlink ref="E45" r:id="rId4" display="https://ville-data.com/Mougins-06250.html" xr:uid="{F5EDF316-8CEF-42E3-B67B-7AB5371AEFA1}"/>
    <hyperlink ref="E46" r:id="rId5" display="https://www.linternaute.com/ville/alpes-maritimes/departement-06" xr:uid="{F68C0336-5C0C-4EFC-91EB-2CEAB294B829}"/>
    <hyperlink ref="E47" r:id="rId6" display="https://www.google.com/search?q=cannes+pays+de+lerins" xr:uid="{B5D0B765-E496-4741-9CA2-DED177A6C4B9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446-5949-439E-A08E-DCE51A22B5ED}">
  <dimension ref="A1:K6"/>
  <sheetViews>
    <sheetView workbookViewId="0">
      <selection activeCell="E13" sqref="E13"/>
    </sheetView>
  </sheetViews>
  <sheetFormatPr defaultRowHeight="15"/>
  <cols>
    <col min="1" max="1" width="32.5703125" style="1" customWidth="1"/>
    <col min="2" max="2" width="25.7109375" style="1" customWidth="1"/>
    <col min="3" max="3" width="10.5703125" style="1" customWidth="1"/>
    <col min="4" max="4" width="9.140625" style="1"/>
    <col min="5" max="5" width="35" style="1" customWidth="1"/>
    <col min="6" max="6" width="28.42578125" style="1" customWidth="1"/>
    <col min="7" max="16384" width="9.140625" style="1"/>
  </cols>
  <sheetData>
    <row r="1" spans="1:11">
      <c r="A1" s="1" t="s">
        <v>1</v>
      </c>
      <c r="B1" s="1" t="s">
        <v>3</v>
      </c>
      <c r="C1" s="1" t="s">
        <v>4</v>
      </c>
      <c r="D1" s="1" t="s">
        <v>5</v>
      </c>
      <c r="E1" s="1" t="s">
        <v>6678</v>
      </c>
      <c r="F1" s="1" t="s">
        <v>6679</v>
      </c>
      <c r="G1" s="1" t="s">
        <v>381</v>
      </c>
    </row>
    <row r="2" spans="1:11">
      <c r="A2" s="4" t="s">
        <v>6677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1" t="s">
        <v>6680</v>
      </c>
      <c r="B3" s="1" t="s">
        <v>6680</v>
      </c>
      <c r="C3" s="1" t="s">
        <v>6683</v>
      </c>
      <c r="D3" s="1" t="s">
        <v>18</v>
      </c>
      <c r="E3" s="3" t="s">
        <v>204</v>
      </c>
      <c r="F3" s="3" t="s">
        <v>204</v>
      </c>
      <c r="G3" s="1" t="s">
        <v>6685</v>
      </c>
    </row>
    <row r="4" spans="1:11">
      <c r="A4" s="1" t="s">
        <v>6681</v>
      </c>
      <c r="B4" s="1" t="s">
        <v>6681</v>
      </c>
      <c r="C4" s="1" t="s">
        <v>6683</v>
      </c>
      <c r="D4" s="1" t="s">
        <v>9</v>
      </c>
      <c r="E4" s="3">
        <v>5</v>
      </c>
      <c r="F4" s="3">
        <v>5</v>
      </c>
      <c r="G4" s="1" t="s">
        <v>6686</v>
      </c>
    </row>
    <row r="5" spans="1:11">
      <c r="A5" s="1" t="s">
        <v>6682</v>
      </c>
      <c r="B5" s="1" t="s">
        <v>6682</v>
      </c>
      <c r="C5" s="1" t="s">
        <v>6683</v>
      </c>
      <c r="D5" s="1" t="s">
        <v>9</v>
      </c>
      <c r="E5" s="2" t="s">
        <v>6684</v>
      </c>
      <c r="F5" s="2" t="s">
        <v>6684</v>
      </c>
      <c r="G5" s="1" t="s">
        <v>6687</v>
      </c>
    </row>
    <row r="6" spans="1:11">
      <c r="A6" s="1" t="s">
        <v>6690</v>
      </c>
      <c r="B6" s="1" t="s">
        <v>6690</v>
      </c>
      <c r="C6" s="1" t="s">
        <v>6683</v>
      </c>
      <c r="D6" s="1" t="s">
        <v>9</v>
      </c>
      <c r="E6" s="1" t="s">
        <v>6689</v>
      </c>
      <c r="F6" s="1" t="s">
        <v>6688</v>
      </c>
      <c r="G6" s="1" t="s">
        <v>6691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9488-3DAE-45F7-96D8-0AB11390E82F}">
  <dimension ref="A1:K20"/>
  <sheetViews>
    <sheetView workbookViewId="0">
      <selection activeCell="A22" sqref="A22"/>
    </sheetView>
  </sheetViews>
  <sheetFormatPr defaultRowHeight="15"/>
  <cols>
    <col min="1" max="2" width="17.85546875" customWidth="1"/>
    <col min="3" max="3" width="11.42578125" customWidth="1"/>
    <col min="4" max="4" width="26.42578125" customWidth="1"/>
    <col min="5" max="5" width="26.7109375" customWidth="1"/>
    <col min="6" max="6" width="44.85546875" customWidth="1"/>
  </cols>
  <sheetData>
    <row r="1" spans="1:11" s="8" customFormat="1">
      <c r="A1" s="7" t="s">
        <v>1</v>
      </c>
      <c r="B1" s="7" t="s">
        <v>5</v>
      </c>
      <c r="C1" s="7" t="s">
        <v>206</v>
      </c>
      <c r="D1" s="7" t="s">
        <v>3</v>
      </c>
      <c r="E1" s="7" t="s">
        <v>190</v>
      </c>
      <c r="F1" s="7" t="s">
        <v>207</v>
      </c>
      <c r="G1" s="7" t="s">
        <v>208</v>
      </c>
    </row>
    <row r="2" spans="1:11" s="8" customFormat="1">
      <c r="A2" s="7" t="s">
        <v>312</v>
      </c>
      <c r="B2" s="7"/>
      <c r="C2" s="7"/>
      <c r="D2" s="7"/>
      <c r="E2" s="7"/>
      <c r="F2" s="7"/>
      <c r="G2" s="7"/>
    </row>
    <row r="3" spans="1:11" s="8" customFormat="1">
      <c r="A3" s="7" t="s">
        <v>313</v>
      </c>
      <c r="B3" s="7"/>
      <c r="C3" s="7"/>
      <c r="D3" s="7"/>
      <c r="E3" s="7"/>
      <c r="F3" s="7"/>
      <c r="G3" s="7"/>
    </row>
    <row r="4" spans="1:11" s="8" customFormat="1">
      <c r="A4" s="7" t="s">
        <v>314</v>
      </c>
      <c r="B4" s="7"/>
      <c r="C4" s="7"/>
      <c r="D4" s="7"/>
      <c r="E4" s="7"/>
      <c r="F4" s="7"/>
      <c r="G4" s="7"/>
    </row>
    <row r="5" spans="1:11" s="1" customFormat="1">
      <c r="A5" s="4" t="s">
        <v>1014</v>
      </c>
      <c r="B5" s="4"/>
      <c r="C5" s="4"/>
      <c r="D5" s="4"/>
      <c r="E5" s="5"/>
      <c r="F5" s="4"/>
      <c r="G5" s="4"/>
      <c r="H5" s="4"/>
      <c r="I5" s="4"/>
      <c r="J5" s="4"/>
      <c r="K5" s="4"/>
    </row>
    <row r="6" spans="1:11">
      <c r="A6" s="1" t="s">
        <v>188</v>
      </c>
      <c r="B6" s="1" t="s">
        <v>22</v>
      </c>
      <c r="C6" s="1" t="s">
        <v>22</v>
      </c>
      <c r="D6" s="1" t="s">
        <v>189</v>
      </c>
      <c r="E6" s="3" t="b">
        <v>1</v>
      </c>
      <c r="F6" s="1" t="s">
        <v>192</v>
      </c>
      <c r="G6" s="1" t="s">
        <v>209</v>
      </c>
    </row>
    <row r="7" spans="1:11">
      <c r="A7" s="1" t="s">
        <v>24</v>
      </c>
      <c r="B7" s="1" t="s">
        <v>22</v>
      </c>
      <c r="C7" s="1" t="s">
        <v>22</v>
      </c>
      <c r="D7" s="1" t="s">
        <v>191</v>
      </c>
      <c r="E7" s="3" t="b">
        <v>0</v>
      </c>
      <c r="F7" s="1" t="s">
        <v>197</v>
      </c>
      <c r="G7" s="1" t="s">
        <v>209</v>
      </c>
    </row>
    <row r="8" spans="1:11">
      <c r="A8" s="1" t="s">
        <v>193</v>
      </c>
      <c r="B8" s="1" t="s">
        <v>22</v>
      </c>
      <c r="C8" s="1" t="s">
        <v>22</v>
      </c>
      <c r="D8" s="1" t="s">
        <v>194</v>
      </c>
      <c r="E8" s="1" t="s">
        <v>195</v>
      </c>
      <c r="F8" s="1" t="s">
        <v>196</v>
      </c>
      <c r="G8" s="1" t="s">
        <v>282</v>
      </c>
    </row>
    <row r="9" spans="1:11">
      <c r="A9" s="1" t="s">
        <v>198</v>
      </c>
      <c r="B9" s="1" t="s">
        <v>22</v>
      </c>
      <c r="C9" s="1" t="s">
        <v>22</v>
      </c>
      <c r="D9" s="1" t="s">
        <v>199</v>
      </c>
      <c r="E9" t="s">
        <v>200</v>
      </c>
      <c r="F9" s="1" t="s">
        <v>201</v>
      </c>
      <c r="G9" s="1" t="s">
        <v>284</v>
      </c>
    </row>
    <row r="10" spans="1:11">
      <c r="A10" s="1" t="s">
        <v>203</v>
      </c>
      <c r="B10" s="1" t="s">
        <v>22</v>
      </c>
      <c r="C10" s="1" t="s">
        <v>22</v>
      </c>
      <c r="D10" s="1" t="s">
        <v>202</v>
      </c>
      <c r="E10" t="s">
        <v>283</v>
      </c>
      <c r="F10" t="s">
        <v>310</v>
      </c>
      <c r="G10" t="s">
        <v>311</v>
      </c>
    </row>
    <row r="11" spans="1:11" s="1" customFormat="1">
      <c r="A11" s="4" t="s">
        <v>1015</v>
      </c>
      <c r="B11" s="4"/>
      <c r="C11" s="4"/>
      <c r="D11" s="4"/>
      <c r="E11" s="5"/>
      <c r="F11" s="4"/>
      <c r="G11" s="4"/>
      <c r="H11" s="4"/>
      <c r="I11" s="4"/>
      <c r="J11" s="4"/>
      <c r="K11" s="4"/>
    </row>
    <row r="12" spans="1:11">
      <c r="A12" s="1" t="s">
        <v>286</v>
      </c>
      <c r="B12" s="1" t="s">
        <v>307</v>
      </c>
      <c r="C12" s="1" t="s">
        <v>8</v>
      </c>
      <c r="D12" s="1" t="s">
        <v>285</v>
      </c>
      <c r="E12" t="s">
        <v>289</v>
      </c>
      <c r="F12" t="s">
        <v>288</v>
      </c>
      <c r="G12" t="s">
        <v>287</v>
      </c>
    </row>
    <row r="13" spans="1:11" s="1" customFormat="1">
      <c r="A13" s="4" t="s">
        <v>1017</v>
      </c>
      <c r="B13" s="4"/>
      <c r="C13" s="4"/>
      <c r="D13" s="4"/>
      <c r="E13" s="5"/>
      <c r="F13" s="4"/>
      <c r="G13" s="4"/>
      <c r="H13" s="4"/>
      <c r="I13" s="4"/>
      <c r="J13" s="4"/>
      <c r="K13" s="4"/>
    </row>
    <row r="14" spans="1:11">
      <c r="A14" s="1" t="s">
        <v>292</v>
      </c>
      <c r="B14" s="1" t="s">
        <v>307</v>
      </c>
      <c r="C14" s="1" t="s">
        <v>238</v>
      </c>
      <c r="D14" s="1" t="s">
        <v>293</v>
      </c>
      <c r="E14" s="1" t="s">
        <v>302</v>
      </c>
      <c r="F14" s="1" t="s">
        <v>304</v>
      </c>
      <c r="G14" s="1" t="s">
        <v>303</v>
      </c>
    </row>
    <row r="15" spans="1:11" s="1" customFormat="1">
      <c r="A15" s="4" t="s">
        <v>1016</v>
      </c>
      <c r="B15" s="4"/>
      <c r="C15" s="4"/>
      <c r="D15" s="4"/>
      <c r="E15" s="5"/>
      <c r="F15" s="4"/>
      <c r="G15" s="4"/>
      <c r="H15" s="4"/>
      <c r="I15" s="4"/>
      <c r="J15" s="4"/>
      <c r="K15" s="4"/>
    </row>
    <row r="16" spans="1:11">
      <c r="A16" s="1" t="s">
        <v>291</v>
      </c>
      <c r="B16" s="1" t="s">
        <v>307</v>
      </c>
      <c r="C16" s="1" t="s">
        <v>290</v>
      </c>
      <c r="D16" s="1" t="s">
        <v>294</v>
      </c>
      <c r="E16" s="1" t="s">
        <v>1018</v>
      </c>
      <c r="F16" s="1" t="s">
        <v>300</v>
      </c>
      <c r="G16" s="1" t="s">
        <v>301</v>
      </c>
    </row>
    <row r="17" spans="1:7">
      <c r="A17" s="1" t="s">
        <v>295</v>
      </c>
      <c r="B17" s="1" t="s">
        <v>307</v>
      </c>
      <c r="C17" s="1" t="s">
        <v>290</v>
      </c>
      <c r="D17" s="1" t="s">
        <v>296</v>
      </c>
      <c r="E17" s="1" t="s">
        <v>299</v>
      </c>
      <c r="F17" s="1" t="s">
        <v>297</v>
      </c>
      <c r="G17" s="1" t="s">
        <v>298</v>
      </c>
    </row>
    <row r="18" spans="1:7">
      <c r="A18" s="1" t="s">
        <v>295</v>
      </c>
      <c r="B18" s="1" t="s">
        <v>308</v>
      </c>
      <c r="C18" s="1" t="s">
        <v>290</v>
      </c>
      <c r="D18" s="1" t="s">
        <v>296</v>
      </c>
      <c r="E18" s="1" t="s">
        <v>1019</v>
      </c>
      <c r="F18" s="1" t="s">
        <v>1020</v>
      </c>
      <c r="G18" s="1" t="s">
        <v>1021</v>
      </c>
    </row>
    <row r="20" spans="1:7">
      <c r="A20" s="1" t="s">
        <v>6675</v>
      </c>
      <c r="B20" s="1" t="s">
        <v>6674</v>
      </c>
      <c r="C20" s="1" t="s">
        <v>290</v>
      </c>
      <c r="D20" s="1" t="s">
        <v>6676</v>
      </c>
      <c r="E20" s="1" t="s">
        <v>302</v>
      </c>
      <c r="F20" s="1" t="str">
        <f>D20</f>
        <v>Nombre de Residences Secondaires</v>
      </c>
      <c r="G20" s="1" t="str">
        <f>F20</f>
        <v>Nombre de Residences Secondaires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403D-6F6A-4E69-8E01-E4673EFD4B00}">
  <sheetPr filterMode="1"/>
  <dimension ref="A1:F1891"/>
  <sheetViews>
    <sheetView topLeftCell="D210" workbookViewId="0">
      <selection activeCell="F2" sqref="F2:F1493"/>
    </sheetView>
  </sheetViews>
  <sheetFormatPr defaultRowHeight="15"/>
  <cols>
    <col min="1" max="1" width="9.140625" style="9"/>
    <col min="2" max="2" width="34.28515625" bestFit="1" customWidth="1"/>
    <col min="3" max="4" width="81.140625" bestFit="1" customWidth="1"/>
    <col min="5" max="5" width="12.28515625" bestFit="1" customWidth="1"/>
    <col min="6" max="6" width="52.5703125" customWidth="1"/>
  </cols>
  <sheetData>
    <row r="1" spans="1:6">
      <c r="A1" s="10" t="s">
        <v>6553</v>
      </c>
      <c r="B1" t="s">
        <v>1022</v>
      </c>
      <c r="C1" t="s">
        <v>1023</v>
      </c>
      <c r="D1" t="s">
        <v>1024</v>
      </c>
      <c r="E1" t="s">
        <v>1025</v>
      </c>
      <c r="F1" t="s">
        <v>6583</v>
      </c>
    </row>
    <row r="2" spans="1:6">
      <c r="A2" s="9" t="s">
        <v>6554</v>
      </c>
      <c r="B2" t="s">
        <v>666</v>
      </c>
      <c r="C2" t="s">
        <v>1026</v>
      </c>
      <c r="D2" t="s">
        <v>667</v>
      </c>
      <c r="E2" t="s">
        <v>1027</v>
      </c>
      <c r="F2" s="11" t="str">
        <f>"dossierComplet['"&amp;meta_dossier_complet[[#This Row],[COD_VAR]]&amp;"'][code_insee]"</f>
        <v>dossierComplet['P18_POP'][code_insee]</v>
      </c>
    </row>
    <row r="3" spans="1:6" hidden="1">
      <c r="B3" t="s">
        <v>1028</v>
      </c>
      <c r="C3" t="s">
        <v>1029</v>
      </c>
      <c r="D3" t="s">
        <v>1030</v>
      </c>
      <c r="E3" t="s">
        <v>1027</v>
      </c>
      <c r="F3" s="11" t="str">
        <f>"dossierComplet['"&amp;meta_dossier_complet[[#This Row],[COD_VAR]]&amp;"'][code_insee]"</f>
        <v>dossierComplet['P18_POP0014'][code_insee]</v>
      </c>
    </row>
    <row r="4" spans="1:6" hidden="1">
      <c r="B4" t="s">
        <v>1031</v>
      </c>
      <c r="C4" t="s">
        <v>1032</v>
      </c>
      <c r="D4" t="s">
        <v>1033</v>
      </c>
      <c r="E4" t="s">
        <v>1027</v>
      </c>
      <c r="F4" s="11" t="str">
        <f>"dossierComplet['"&amp;meta_dossier_complet[[#This Row],[COD_VAR]]&amp;"'][code_insee]"</f>
        <v>dossierComplet['P18_POP1529'][code_insee]</v>
      </c>
    </row>
    <row r="5" spans="1:6" hidden="1">
      <c r="B5" t="s">
        <v>1034</v>
      </c>
      <c r="C5" t="s">
        <v>1035</v>
      </c>
      <c r="D5" t="s">
        <v>1036</v>
      </c>
      <c r="E5" t="s">
        <v>1027</v>
      </c>
      <c r="F5" s="11" t="str">
        <f>"dossierComplet['"&amp;meta_dossier_complet[[#This Row],[COD_VAR]]&amp;"'][code_insee]"</f>
        <v>dossierComplet['P18_POP3044'][code_insee]</v>
      </c>
    </row>
    <row r="6" spans="1:6" hidden="1">
      <c r="B6" t="s">
        <v>1037</v>
      </c>
      <c r="C6" t="s">
        <v>1038</v>
      </c>
      <c r="D6" t="s">
        <v>1039</v>
      </c>
      <c r="E6" t="s">
        <v>1027</v>
      </c>
      <c r="F6" s="11" t="str">
        <f>"dossierComplet['"&amp;meta_dossier_complet[[#This Row],[COD_VAR]]&amp;"'][code_insee]"</f>
        <v>dossierComplet['P18_POP4559'][code_insee]</v>
      </c>
    </row>
    <row r="7" spans="1:6" hidden="1">
      <c r="B7" t="s">
        <v>1040</v>
      </c>
      <c r="C7" t="s">
        <v>1041</v>
      </c>
      <c r="D7" t="s">
        <v>1042</v>
      </c>
      <c r="E7" t="s">
        <v>1027</v>
      </c>
      <c r="F7" s="11" t="str">
        <f>"dossierComplet['"&amp;meta_dossier_complet[[#This Row],[COD_VAR]]&amp;"'][code_insee]"</f>
        <v>dossierComplet['P18_POP6074'][code_insee]</v>
      </c>
    </row>
    <row r="8" spans="1:6" hidden="1">
      <c r="B8" t="s">
        <v>1043</v>
      </c>
      <c r="C8" t="s">
        <v>1044</v>
      </c>
      <c r="D8" t="s">
        <v>1045</v>
      </c>
      <c r="E8" t="s">
        <v>1027</v>
      </c>
      <c r="F8" s="11" t="str">
        <f>"dossierComplet['"&amp;meta_dossier_complet[[#This Row],[COD_VAR]]&amp;"'][code_insee]"</f>
        <v>dossierComplet['P18_POP7589'][code_insee]</v>
      </c>
    </row>
    <row r="9" spans="1:6" hidden="1">
      <c r="B9" t="s">
        <v>1046</v>
      </c>
      <c r="C9" t="s">
        <v>1047</v>
      </c>
      <c r="D9" t="s">
        <v>1048</v>
      </c>
      <c r="E9" t="s">
        <v>1027</v>
      </c>
      <c r="F9" s="11" t="str">
        <f>"dossierComplet['"&amp;meta_dossier_complet[[#This Row],[COD_VAR]]&amp;"'][code_insee]"</f>
        <v>dossierComplet['P18_POP90P'][code_insee]</v>
      </c>
    </row>
    <row r="10" spans="1:6" hidden="1">
      <c r="B10" t="s">
        <v>1049</v>
      </c>
      <c r="C10" t="s">
        <v>1050</v>
      </c>
      <c r="D10" t="s">
        <v>1051</v>
      </c>
      <c r="E10" t="s">
        <v>1027</v>
      </c>
      <c r="F10" s="11" t="str">
        <f>"dossierComplet['"&amp;meta_dossier_complet[[#This Row],[COD_VAR]]&amp;"'][code_insee]"</f>
        <v>dossierComplet['P18_POPH'][code_insee]</v>
      </c>
    </row>
    <row r="11" spans="1:6" hidden="1">
      <c r="B11" t="s">
        <v>1052</v>
      </c>
      <c r="C11" t="s">
        <v>1053</v>
      </c>
      <c r="D11" t="s">
        <v>1054</v>
      </c>
      <c r="E11" t="s">
        <v>1027</v>
      </c>
      <c r="F11" s="11" t="str">
        <f>"dossierComplet['"&amp;meta_dossier_complet[[#This Row],[COD_VAR]]&amp;"'][code_insee]"</f>
        <v>dossierComplet['P18_H0014'][code_insee]</v>
      </c>
    </row>
    <row r="12" spans="1:6" hidden="1">
      <c r="B12" t="s">
        <v>1055</v>
      </c>
      <c r="C12" t="s">
        <v>1056</v>
      </c>
      <c r="D12" t="s">
        <v>1057</v>
      </c>
      <c r="E12" t="s">
        <v>1027</v>
      </c>
      <c r="F12" s="11" t="str">
        <f>"dossierComplet['"&amp;meta_dossier_complet[[#This Row],[COD_VAR]]&amp;"'][code_insee]"</f>
        <v>dossierComplet['P18_H1529'][code_insee]</v>
      </c>
    </row>
    <row r="13" spans="1:6" hidden="1">
      <c r="B13" t="s">
        <v>1058</v>
      </c>
      <c r="C13" t="s">
        <v>1059</v>
      </c>
      <c r="D13" t="s">
        <v>1060</v>
      </c>
      <c r="E13" t="s">
        <v>1027</v>
      </c>
      <c r="F13" s="11" t="str">
        <f>"dossierComplet['"&amp;meta_dossier_complet[[#This Row],[COD_VAR]]&amp;"'][code_insee]"</f>
        <v>dossierComplet['P18_H3044'][code_insee]</v>
      </c>
    </row>
    <row r="14" spans="1:6" hidden="1">
      <c r="B14" t="s">
        <v>1061</v>
      </c>
      <c r="C14" t="s">
        <v>1062</v>
      </c>
      <c r="D14" t="s">
        <v>1063</v>
      </c>
      <c r="E14" t="s">
        <v>1027</v>
      </c>
      <c r="F14" s="11" t="str">
        <f>"dossierComplet['"&amp;meta_dossier_complet[[#This Row],[COD_VAR]]&amp;"'][code_insee]"</f>
        <v>dossierComplet['P18_H4559'][code_insee]</v>
      </c>
    </row>
    <row r="15" spans="1:6" hidden="1">
      <c r="B15" t="s">
        <v>1064</v>
      </c>
      <c r="C15" t="s">
        <v>1065</v>
      </c>
      <c r="D15" t="s">
        <v>1066</v>
      </c>
      <c r="E15" t="s">
        <v>1027</v>
      </c>
      <c r="F15" s="11" t="str">
        <f>"dossierComplet['"&amp;meta_dossier_complet[[#This Row],[COD_VAR]]&amp;"'][code_insee]"</f>
        <v>dossierComplet['P18_H6074'][code_insee]</v>
      </c>
    </row>
    <row r="16" spans="1:6" hidden="1">
      <c r="B16" t="s">
        <v>1067</v>
      </c>
      <c r="C16" t="s">
        <v>1068</v>
      </c>
      <c r="D16" t="s">
        <v>1069</v>
      </c>
      <c r="E16" t="s">
        <v>1027</v>
      </c>
      <c r="F16" s="11" t="str">
        <f>"dossierComplet['"&amp;meta_dossier_complet[[#This Row],[COD_VAR]]&amp;"'][code_insee]"</f>
        <v>dossierComplet['P18_H7589'][code_insee]</v>
      </c>
    </row>
    <row r="17" spans="2:6" hidden="1">
      <c r="B17" t="s">
        <v>1070</v>
      </c>
      <c r="C17" t="s">
        <v>1071</v>
      </c>
      <c r="D17" t="s">
        <v>1072</v>
      </c>
      <c r="E17" t="s">
        <v>1027</v>
      </c>
      <c r="F17" s="11" t="str">
        <f>"dossierComplet['"&amp;meta_dossier_complet[[#This Row],[COD_VAR]]&amp;"'][code_insee]"</f>
        <v>dossierComplet['P18_H90P'][code_insee]</v>
      </c>
    </row>
    <row r="18" spans="2:6" hidden="1">
      <c r="B18" t="s">
        <v>1073</v>
      </c>
      <c r="C18" t="s">
        <v>1074</v>
      </c>
      <c r="D18" t="s">
        <v>1075</v>
      </c>
      <c r="E18" t="s">
        <v>1027</v>
      </c>
      <c r="F18" s="11" t="str">
        <f>"dossierComplet['"&amp;meta_dossier_complet[[#This Row],[COD_VAR]]&amp;"'][code_insee]"</f>
        <v>dossierComplet['P18_H0019'][code_insee]</v>
      </c>
    </row>
    <row r="19" spans="2:6" hidden="1">
      <c r="B19" t="s">
        <v>1076</v>
      </c>
      <c r="C19" t="s">
        <v>1077</v>
      </c>
      <c r="D19" t="s">
        <v>1078</v>
      </c>
      <c r="E19" t="s">
        <v>1027</v>
      </c>
      <c r="F19" s="11" t="str">
        <f>"dossierComplet['"&amp;meta_dossier_complet[[#This Row],[COD_VAR]]&amp;"'][code_insee]"</f>
        <v>dossierComplet['P18_H2064'][code_insee]</v>
      </c>
    </row>
    <row r="20" spans="2:6" hidden="1">
      <c r="B20" t="s">
        <v>1079</v>
      </c>
      <c r="C20" t="s">
        <v>1080</v>
      </c>
      <c r="D20" t="s">
        <v>1081</v>
      </c>
      <c r="E20" t="s">
        <v>1027</v>
      </c>
      <c r="F20" s="11" t="str">
        <f>"dossierComplet['"&amp;meta_dossier_complet[[#This Row],[COD_VAR]]&amp;"'][code_insee]"</f>
        <v>dossierComplet['P18_H65P'][code_insee]</v>
      </c>
    </row>
    <row r="21" spans="2:6" hidden="1">
      <c r="B21" t="s">
        <v>1082</v>
      </c>
      <c r="C21" t="s">
        <v>1083</v>
      </c>
      <c r="D21" t="s">
        <v>1084</v>
      </c>
      <c r="E21" t="s">
        <v>1027</v>
      </c>
      <c r="F21" s="11" t="str">
        <f>"dossierComplet['"&amp;meta_dossier_complet[[#This Row],[COD_VAR]]&amp;"'][code_insee]"</f>
        <v>dossierComplet['P18_POPF'][code_insee]</v>
      </c>
    </row>
    <row r="22" spans="2:6" hidden="1">
      <c r="B22" t="s">
        <v>1085</v>
      </c>
      <c r="C22" t="s">
        <v>1086</v>
      </c>
      <c r="D22" t="s">
        <v>1087</v>
      </c>
      <c r="E22" t="s">
        <v>1027</v>
      </c>
      <c r="F22" s="11" t="str">
        <f>"dossierComplet['"&amp;meta_dossier_complet[[#This Row],[COD_VAR]]&amp;"'][code_insee]"</f>
        <v>dossierComplet['P18_F0014'][code_insee]</v>
      </c>
    </row>
    <row r="23" spans="2:6" hidden="1">
      <c r="B23" t="s">
        <v>1088</v>
      </c>
      <c r="C23" t="s">
        <v>1089</v>
      </c>
      <c r="D23" t="s">
        <v>1090</v>
      </c>
      <c r="E23" t="s">
        <v>1027</v>
      </c>
      <c r="F23" s="11" t="str">
        <f>"dossierComplet['"&amp;meta_dossier_complet[[#This Row],[COD_VAR]]&amp;"'][code_insee]"</f>
        <v>dossierComplet['P18_F1529'][code_insee]</v>
      </c>
    </row>
    <row r="24" spans="2:6" hidden="1">
      <c r="B24" t="s">
        <v>1091</v>
      </c>
      <c r="C24" t="s">
        <v>1092</v>
      </c>
      <c r="D24" t="s">
        <v>1093</v>
      </c>
      <c r="E24" t="s">
        <v>1027</v>
      </c>
      <c r="F24" s="11" t="str">
        <f>"dossierComplet['"&amp;meta_dossier_complet[[#This Row],[COD_VAR]]&amp;"'][code_insee]"</f>
        <v>dossierComplet['P18_F3044'][code_insee]</v>
      </c>
    </row>
    <row r="25" spans="2:6" hidden="1">
      <c r="B25" t="s">
        <v>1094</v>
      </c>
      <c r="C25" t="s">
        <v>1095</v>
      </c>
      <c r="D25" t="s">
        <v>1096</v>
      </c>
      <c r="E25" t="s">
        <v>1027</v>
      </c>
      <c r="F25" s="11" t="str">
        <f>"dossierComplet['"&amp;meta_dossier_complet[[#This Row],[COD_VAR]]&amp;"'][code_insee]"</f>
        <v>dossierComplet['P18_F4559'][code_insee]</v>
      </c>
    </row>
    <row r="26" spans="2:6" hidden="1">
      <c r="B26" t="s">
        <v>1097</v>
      </c>
      <c r="C26" t="s">
        <v>1098</v>
      </c>
      <c r="D26" t="s">
        <v>1099</v>
      </c>
      <c r="E26" t="s">
        <v>1027</v>
      </c>
      <c r="F26" s="11" t="str">
        <f>"dossierComplet['"&amp;meta_dossier_complet[[#This Row],[COD_VAR]]&amp;"'][code_insee]"</f>
        <v>dossierComplet['P18_F6074'][code_insee]</v>
      </c>
    </row>
    <row r="27" spans="2:6" hidden="1">
      <c r="B27" t="s">
        <v>1100</v>
      </c>
      <c r="C27" t="s">
        <v>1101</v>
      </c>
      <c r="D27" t="s">
        <v>1102</v>
      </c>
      <c r="E27" t="s">
        <v>1027</v>
      </c>
      <c r="F27" s="11" t="str">
        <f>"dossierComplet['"&amp;meta_dossier_complet[[#This Row],[COD_VAR]]&amp;"'][code_insee]"</f>
        <v>dossierComplet['P18_F7589'][code_insee]</v>
      </c>
    </row>
    <row r="28" spans="2:6" hidden="1">
      <c r="B28" t="s">
        <v>1103</v>
      </c>
      <c r="C28" t="s">
        <v>1104</v>
      </c>
      <c r="D28" t="s">
        <v>1105</v>
      </c>
      <c r="E28" t="s">
        <v>1027</v>
      </c>
      <c r="F28" s="11" t="str">
        <f>"dossierComplet['"&amp;meta_dossier_complet[[#This Row],[COD_VAR]]&amp;"'][code_insee]"</f>
        <v>dossierComplet['P18_F90P'][code_insee]</v>
      </c>
    </row>
    <row r="29" spans="2:6" hidden="1">
      <c r="B29" t="s">
        <v>1106</v>
      </c>
      <c r="C29" t="s">
        <v>1107</v>
      </c>
      <c r="D29" t="s">
        <v>1108</v>
      </c>
      <c r="E29" t="s">
        <v>1027</v>
      </c>
      <c r="F29" s="11" t="str">
        <f>"dossierComplet['"&amp;meta_dossier_complet[[#This Row],[COD_VAR]]&amp;"'][code_insee]"</f>
        <v>dossierComplet['P18_F0019'][code_insee]</v>
      </c>
    </row>
    <row r="30" spans="2:6" hidden="1">
      <c r="B30" t="s">
        <v>1109</v>
      </c>
      <c r="C30" t="s">
        <v>1110</v>
      </c>
      <c r="D30" t="s">
        <v>1111</v>
      </c>
      <c r="E30" t="s">
        <v>1027</v>
      </c>
      <c r="F30" s="11" t="str">
        <f>"dossierComplet['"&amp;meta_dossier_complet[[#This Row],[COD_VAR]]&amp;"'][code_insee]"</f>
        <v>dossierComplet['P18_F2064'][code_insee]</v>
      </c>
    </row>
    <row r="31" spans="2:6" hidden="1">
      <c r="B31" t="s">
        <v>1112</v>
      </c>
      <c r="C31" t="s">
        <v>1113</v>
      </c>
      <c r="D31" t="s">
        <v>1114</v>
      </c>
      <c r="E31" t="s">
        <v>1027</v>
      </c>
      <c r="F31" s="11" t="str">
        <f>"dossierComplet['"&amp;meta_dossier_complet[[#This Row],[COD_VAR]]&amp;"'][code_insee]"</f>
        <v>dossierComplet['P18_F65P'][code_insee]</v>
      </c>
    </row>
    <row r="32" spans="2:6" hidden="1">
      <c r="B32" t="s">
        <v>1115</v>
      </c>
      <c r="C32" t="s">
        <v>1116</v>
      </c>
      <c r="D32" t="s">
        <v>1117</v>
      </c>
      <c r="E32" t="s">
        <v>1027</v>
      </c>
      <c r="F32" s="11" t="str">
        <f>"dossierComplet['"&amp;meta_dossier_complet[[#This Row],[COD_VAR]]&amp;"'][code_insee]"</f>
        <v>dossierComplet['P18_POP01P'][code_insee]</v>
      </c>
    </row>
    <row r="33" spans="2:6" hidden="1">
      <c r="B33" t="s">
        <v>1118</v>
      </c>
      <c r="C33" t="s">
        <v>1119</v>
      </c>
      <c r="D33" t="s">
        <v>1120</v>
      </c>
      <c r="E33" t="s">
        <v>1027</v>
      </c>
      <c r="F33" s="11" t="str">
        <f>"dossierComplet['"&amp;meta_dossier_complet[[#This Row],[COD_VAR]]&amp;"'][code_insee]"</f>
        <v>dossierComplet['P18_POP01P_IRAN1'][code_insee]</v>
      </c>
    </row>
    <row r="34" spans="2:6" hidden="1">
      <c r="B34" t="s">
        <v>1121</v>
      </c>
      <c r="C34" t="s">
        <v>1122</v>
      </c>
      <c r="D34" t="s">
        <v>1123</v>
      </c>
      <c r="E34" t="s">
        <v>1027</v>
      </c>
      <c r="F34" s="11" t="str">
        <f>"dossierComplet['"&amp;meta_dossier_complet[[#This Row],[COD_VAR]]&amp;"'][code_insee]"</f>
        <v>dossierComplet['P18_POP01P_IRAN2'][code_insee]</v>
      </c>
    </row>
    <row r="35" spans="2:6" hidden="1">
      <c r="B35" t="s">
        <v>1124</v>
      </c>
      <c r="C35" t="s">
        <v>1125</v>
      </c>
      <c r="D35" t="s">
        <v>1126</v>
      </c>
      <c r="E35" t="s">
        <v>1027</v>
      </c>
      <c r="F35" s="11" t="str">
        <f>"dossierComplet['"&amp;meta_dossier_complet[[#This Row],[COD_VAR]]&amp;"'][code_insee]"</f>
        <v>dossierComplet['P18_POP01P_IRAN3'][code_insee]</v>
      </c>
    </row>
    <row r="36" spans="2:6" hidden="1">
      <c r="B36" t="s">
        <v>1127</v>
      </c>
      <c r="C36" t="s">
        <v>1128</v>
      </c>
      <c r="D36" t="s">
        <v>1129</v>
      </c>
      <c r="E36" t="s">
        <v>1027</v>
      </c>
      <c r="F36" s="11" t="str">
        <f>"dossierComplet['"&amp;meta_dossier_complet[[#This Row],[COD_VAR]]&amp;"'][code_insee]"</f>
        <v>dossierComplet['P18_POP01P_IRAN4'][code_insee]</v>
      </c>
    </row>
    <row r="37" spans="2:6" hidden="1">
      <c r="B37" t="s">
        <v>1130</v>
      </c>
      <c r="C37" t="s">
        <v>1131</v>
      </c>
      <c r="D37" t="s">
        <v>1132</v>
      </c>
      <c r="E37" t="s">
        <v>1027</v>
      </c>
      <c r="F37" s="11" t="str">
        <f>"dossierComplet['"&amp;meta_dossier_complet[[#This Row],[COD_VAR]]&amp;"'][code_insee]"</f>
        <v>dossierComplet['P18_POP01P_IRAN5'][code_insee]</v>
      </c>
    </row>
    <row r="38" spans="2:6" hidden="1">
      <c r="B38" t="s">
        <v>1133</v>
      </c>
      <c r="C38" t="s">
        <v>1134</v>
      </c>
      <c r="D38" t="s">
        <v>1135</v>
      </c>
      <c r="E38" t="s">
        <v>1027</v>
      </c>
      <c r="F38" s="11" t="str">
        <f>"dossierComplet['"&amp;meta_dossier_complet[[#This Row],[COD_VAR]]&amp;"'][code_insee]"</f>
        <v>dossierComplet['P18_POP01P_IRAN6'][code_insee]</v>
      </c>
    </row>
    <row r="39" spans="2:6" hidden="1">
      <c r="B39" t="s">
        <v>1136</v>
      </c>
      <c r="C39" t="s">
        <v>1137</v>
      </c>
      <c r="D39" t="s">
        <v>1138</v>
      </c>
      <c r="E39" t="s">
        <v>1027</v>
      </c>
      <c r="F39" s="11" t="str">
        <f>"dossierComplet['"&amp;meta_dossier_complet[[#This Row],[COD_VAR]]&amp;"'][code_insee]"</f>
        <v>dossierComplet['P18_POP01P_IRAN7'][code_insee]</v>
      </c>
    </row>
    <row r="40" spans="2:6" hidden="1">
      <c r="B40" t="s">
        <v>1139</v>
      </c>
      <c r="C40" t="s">
        <v>1140</v>
      </c>
      <c r="D40" t="s">
        <v>1141</v>
      </c>
      <c r="E40" t="s">
        <v>1027</v>
      </c>
      <c r="F40" s="11" t="str">
        <f>"dossierComplet['"&amp;meta_dossier_complet[[#This Row],[COD_VAR]]&amp;"'][code_insee]"</f>
        <v>dossierComplet['P18_POP0114_IRAN2P'][code_insee]</v>
      </c>
    </row>
    <row r="41" spans="2:6" hidden="1">
      <c r="B41" t="s">
        <v>1142</v>
      </c>
      <c r="C41" t="s">
        <v>1143</v>
      </c>
      <c r="D41" t="s">
        <v>1144</v>
      </c>
      <c r="E41" t="s">
        <v>1027</v>
      </c>
      <c r="F41" s="11" t="str">
        <f>"dossierComplet['"&amp;meta_dossier_complet[[#This Row],[COD_VAR]]&amp;"'][code_insee]"</f>
        <v>dossierComplet['P18_POP0114_IRAN2'][code_insee]</v>
      </c>
    </row>
    <row r="42" spans="2:6" hidden="1">
      <c r="B42" t="s">
        <v>1145</v>
      </c>
      <c r="C42" t="s">
        <v>1146</v>
      </c>
      <c r="D42" t="s">
        <v>1147</v>
      </c>
      <c r="E42" t="s">
        <v>1027</v>
      </c>
      <c r="F42" s="11" t="str">
        <f>"dossierComplet['"&amp;meta_dossier_complet[[#This Row],[COD_VAR]]&amp;"'][code_insee]"</f>
        <v>dossierComplet['P18_POP0114_IRAN3P'][code_insee]</v>
      </c>
    </row>
    <row r="43" spans="2:6" hidden="1">
      <c r="B43" t="s">
        <v>1148</v>
      </c>
      <c r="C43" t="s">
        <v>1149</v>
      </c>
      <c r="D43" t="s">
        <v>1150</v>
      </c>
      <c r="E43" t="s">
        <v>1027</v>
      </c>
      <c r="F43" s="11" t="str">
        <f>"dossierComplet['"&amp;meta_dossier_complet[[#This Row],[COD_VAR]]&amp;"'][code_insee]"</f>
        <v>dossierComplet['P18_POP1524_IRAN2P'][code_insee]</v>
      </c>
    </row>
    <row r="44" spans="2:6" hidden="1">
      <c r="B44" t="s">
        <v>1151</v>
      </c>
      <c r="C44" t="s">
        <v>1152</v>
      </c>
      <c r="D44" t="s">
        <v>1153</v>
      </c>
      <c r="E44" t="s">
        <v>1027</v>
      </c>
      <c r="F44" s="11" t="str">
        <f>"dossierComplet['"&amp;meta_dossier_complet[[#This Row],[COD_VAR]]&amp;"'][code_insee]"</f>
        <v>dossierComplet['P18_POP1524_IRAN2'][code_insee]</v>
      </c>
    </row>
    <row r="45" spans="2:6" hidden="1">
      <c r="B45" t="s">
        <v>1154</v>
      </c>
      <c r="C45" t="s">
        <v>1155</v>
      </c>
      <c r="D45" t="s">
        <v>1156</v>
      </c>
      <c r="E45" t="s">
        <v>1027</v>
      </c>
      <c r="F45" s="11" t="str">
        <f>"dossierComplet['"&amp;meta_dossier_complet[[#This Row],[COD_VAR]]&amp;"'][code_insee]"</f>
        <v>dossierComplet['P18_POP1524_IRAN3P'][code_insee]</v>
      </c>
    </row>
    <row r="46" spans="2:6" hidden="1">
      <c r="B46" t="s">
        <v>1157</v>
      </c>
      <c r="C46" t="s">
        <v>1158</v>
      </c>
      <c r="D46" t="s">
        <v>1159</v>
      </c>
      <c r="E46" t="s">
        <v>1027</v>
      </c>
      <c r="F46" s="11" t="str">
        <f>"dossierComplet['"&amp;meta_dossier_complet[[#This Row],[COD_VAR]]&amp;"'][code_insee]"</f>
        <v>dossierComplet['P18_POP2554_IRAN2P'][code_insee]</v>
      </c>
    </row>
    <row r="47" spans="2:6" hidden="1">
      <c r="B47" t="s">
        <v>1160</v>
      </c>
      <c r="C47" t="s">
        <v>1161</v>
      </c>
      <c r="D47" t="s">
        <v>1162</v>
      </c>
      <c r="E47" t="s">
        <v>1027</v>
      </c>
      <c r="F47" s="11" t="str">
        <f>"dossierComplet['"&amp;meta_dossier_complet[[#This Row],[COD_VAR]]&amp;"'][code_insee]"</f>
        <v>dossierComplet['P18_POP2554_IRAN2'][code_insee]</v>
      </c>
    </row>
    <row r="48" spans="2:6" hidden="1">
      <c r="B48" t="s">
        <v>1163</v>
      </c>
      <c r="C48" t="s">
        <v>1164</v>
      </c>
      <c r="D48" t="s">
        <v>1165</v>
      </c>
      <c r="E48" t="s">
        <v>1027</v>
      </c>
      <c r="F48" s="11" t="str">
        <f>"dossierComplet['"&amp;meta_dossier_complet[[#This Row],[COD_VAR]]&amp;"'][code_insee]"</f>
        <v>dossierComplet['P18_POP2554_IRAN3P'][code_insee]</v>
      </c>
    </row>
    <row r="49" spans="2:6" hidden="1">
      <c r="B49" t="s">
        <v>1166</v>
      </c>
      <c r="C49" t="s">
        <v>1167</v>
      </c>
      <c r="D49" t="s">
        <v>1168</v>
      </c>
      <c r="E49" t="s">
        <v>1027</v>
      </c>
      <c r="F49" s="11" t="str">
        <f>"dossierComplet['"&amp;meta_dossier_complet[[#This Row],[COD_VAR]]&amp;"'][code_insee]"</f>
        <v>dossierComplet['P18_POP55P_IRAN2P'][code_insee]</v>
      </c>
    </row>
    <row r="50" spans="2:6" hidden="1">
      <c r="B50" t="s">
        <v>1169</v>
      </c>
      <c r="C50" t="s">
        <v>1170</v>
      </c>
      <c r="D50" t="s">
        <v>1171</v>
      </c>
      <c r="E50" t="s">
        <v>1027</v>
      </c>
      <c r="F50" s="11" t="str">
        <f>"dossierComplet['"&amp;meta_dossier_complet[[#This Row],[COD_VAR]]&amp;"'][code_insee]"</f>
        <v>dossierComplet['P18_POP55P_IRAN2'][code_insee]</v>
      </c>
    </row>
    <row r="51" spans="2:6" hidden="1">
      <c r="B51" t="s">
        <v>1172</v>
      </c>
      <c r="C51" t="s">
        <v>1173</v>
      </c>
      <c r="D51" t="s">
        <v>1174</v>
      </c>
      <c r="E51" t="s">
        <v>1027</v>
      </c>
      <c r="F51" s="11" t="str">
        <f>"dossierComplet['"&amp;meta_dossier_complet[[#This Row],[COD_VAR]]&amp;"'][code_insee]"</f>
        <v>dossierComplet['P18_POP55P_IRAN3P'][code_insee]</v>
      </c>
    </row>
    <row r="52" spans="2:6" hidden="1">
      <c r="B52" t="s">
        <v>1175</v>
      </c>
      <c r="C52" t="s">
        <v>1176</v>
      </c>
      <c r="D52" t="s">
        <v>1177</v>
      </c>
      <c r="E52" t="s">
        <v>1027</v>
      </c>
      <c r="F52" s="11" t="str">
        <f>"dossierComplet['"&amp;meta_dossier_complet[[#This Row],[COD_VAR]]&amp;"'][code_insee]"</f>
        <v>dossierComplet['C18_POP15P'][code_insee]</v>
      </c>
    </row>
    <row r="53" spans="2:6" hidden="1">
      <c r="B53" t="s">
        <v>1178</v>
      </c>
      <c r="C53" t="s">
        <v>1179</v>
      </c>
      <c r="D53" t="s">
        <v>1180</v>
      </c>
      <c r="E53" t="s">
        <v>1027</v>
      </c>
      <c r="F53" s="11" t="str">
        <f>"dossierComplet['"&amp;meta_dossier_complet[[#This Row],[COD_VAR]]&amp;"'][code_insee]"</f>
        <v>dossierComplet['C18_POP15P_CS1'][code_insee]</v>
      </c>
    </row>
    <row r="54" spans="2:6" hidden="1">
      <c r="B54" t="s">
        <v>1181</v>
      </c>
      <c r="C54" t="s">
        <v>1182</v>
      </c>
      <c r="D54" t="s">
        <v>1183</v>
      </c>
      <c r="E54" t="s">
        <v>1027</v>
      </c>
      <c r="F54" s="11" t="str">
        <f>"dossierComplet['"&amp;meta_dossier_complet[[#This Row],[COD_VAR]]&amp;"'][code_insee]"</f>
        <v>dossierComplet['C18_POP15P_CS2'][code_insee]</v>
      </c>
    </row>
    <row r="55" spans="2:6" hidden="1">
      <c r="B55" t="s">
        <v>1184</v>
      </c>
      <c r="C55" t="s">
        <v>1185</v>
      </c>
      <c r="D55" t="s">
        <v>1186</v>
      </c>
      <c r="E55" t="s">
        <v>1027</v>
      </c>
      <c r="F55" s="11" t="str">
        <f>"dossierComplet['"&amp;meta_dossier_complet[[#This Row],[COD_VAR]]&amp;"'][code_insee]"</f>
        <v>dossierComplet['C18_POP15P_CS3'][code_insee]</v>
      </c>
    </row>
    <row r="56" spans="2:6" hidden="1">
      <c r="B56" t="s">
        <v>1187</v>
      </c>
      <c r="C56" t="s">
        <v>1188</v>
      </c>
      <c r="D56" t="s">
        <v>1189</v>
      </c>
      <c r="E56" t="s">
        <v>1027</v>
      </c>
      <c r="F56" s="11" t="str">
        <f>"dossierComplet['"&amp;meta_dossier_complet[[#This Row],[COD_VAR]]&amp;"'][code_insee]"</f>
        <v>dossierComplet['C18_POP15P_CS4'][code_insee]</v>
      </c>
    </row>
    <row r="57" spans="2:6" hidden="1">
      <c r="B57" t="s">
        <v>1190</v>
      </c>
      <c r="C57" t="s">
        <v>1191</v>
      </c>
      <c r="D57" t="s">
        <v>1192</v>
      </c>
      <c r="E57" t="s">
        <v>1027</v>
      </c>
      <c r="F57" s="11" t="str">
        <f>"dossierComplet['"&amp;meta_dossier_complet[[#This Row],[COD_VAR]]&amp;"'][code_insee]"</f>
        <v>dossierComplet['C18_POP15P_CS5'][code_insee]</v>
      </c>
    </row>
    <row r="58" spans="2:6" hidden="1">
      <c r="B58" t="s">
        <v>1193</v>
      </c>
      <c r="C58" t="s">
        <v>1194</v>
      </c>
      <c r="D58" t="s">
        <v>1195</v>
      </c>
      <c r="E58" t="s">
        <v>1027</v>
      </c>
      <c r="F58" s="11" t="str">
        <f>"dossierComplet['"&amp;meta_dossier_complet[[#This Row],[COD_VAR]]&amp;"'][code_insee]"</f>
        <v>dossierComplet['C18_POP15P_CS6'][code_insee]</v>
      </c>
    </row>
    <row r="59" spans="2:6" hidden="1">
      <c r="B59" t="s">
        <v>1196</v>
      </c>
      <c r="C59" t="s">
        <v>1197</v>
      </c>
      <c r="D59" t="s">
        <v>1198</v>
      </c>
      <c r="E59" t="s">
        <v>1027</v>
      </c>
      <c r="F59" s="11" t="str">
        <f>"dossierComplet['"&amp;meta_dossier_complet[[#This Row],[COD_VAR]]&amp;"'][code_insee]"</f>
        <v>dossierComplet['C18_POP15P_CS7'][code_insee]</v>
      </c>
    </row>
    <row r="60" spans="2:6" hidden="1">
      <c r="B60" t="s">
        <v>1199</v>
      </c>
      <c r="C60" t="s">
        <v>1200</v>
      </c>
      <c r="D60" t="s">
        <v>1201</v>
      </c>
      <c r="E60" t="s">
        <v>1027</v>
      </c>
      <c r="F60" s="11" t="str">
        <f>"dossierComplet['"&amp;meta_dossier_complet[[#This Row],[COD_VAR]]&amp;"'][code_insee]"</f>
        <v>dossierComplet['C18_POP15P_CS8'][code_insee]</v>
      </c>
    </row>
    <row r="61" spans="2:6" hidden="1">
      <c r="B61" t="s">
        <v>1202</v>
      </c>
      <c r="C61" t="s">
        <v>1203</v>
      </c>
      <c r="D61" t="s">
        <v>1204</v>
      </c>
      <c r="E61" t="s">
        <v>1027</v>
      </c>
      <c r="F61" s="11" t="str">
        <f>"dossierComplet['"&amp;meta_dossier_complet[[#This Row],[COD_VAR]]&amp;"'][code_insee]"</f>
        <v>dossierComplet['C18_H15P'][code_insee]</v>
      </c>
    </row>
    <row r="62" spans="2:6" hidden="1">
      <c r="B62" t="s">
        <v>1205</v>
      </c>
      <c r="C62" t="s">
        <v>1206</v>
      </c>
      <c r="D62" t="s">
        <v>1207</v>
      </c>
      <c r="E62" t="s">
        <v>1027</v>
      </c>
      <c r="F62" s="11" t="str">
        <f>"dossierComplet['"&amp;meta_dossier_complet[[#This Row],[COD_VAR]]&amp;"'][code_insee]"</f>
        <v>dossierComplet['C18_H15P_CS1'][code_insee]</v>
      </c>
    </row>
    <row r="63" spans="2:6" hidden="1">
      <c r="B63" t="s">
        <v>1208</v>
      </c>
      <c r="C63" t="s">
        <v>1209</v>
      </c>
      <c r="D63" t="s">
        <v>1210</v>
      </c>
      <c r="E63" t="s">
        <v>1027</v>
      </c>
      <c r="F63" s="11" t="str">
        <f>"dossierComplet['"&amp;meta_dossier_complet[[#This Row],[COD_VAR]]&amp;"'][code_insee]"</f>
        <v>dossierComplet['C18_H15P_CS2'][code_insee]</v>
      </c>
    </row>
    <row r="64" spans="2:6" hidden="1">
      <c r="B64" t="s">
        <v>1211</v>
      </c>
      <c r="C64" t="s">
        <v>1212</v>
      </c>
      <c r="D64" t="s">
        <v>1213</v>
      </c>
      <c r="E64" t="s">
        <v>1027</v>
      </c>
      <c r="F64" s="11" t="str">
        <f>"dossierComplet['"&amp;meta_dossier_complet[[#This Row],[COD_VAR]]&amp;"'][code_insee]"</f>
        <v>dossierComplet['C18_H15P_CS3'][code_insee]</v>
      </c>
    </row>
    <row r="65" spans="2:6" hidden="1">
      <c r="B65" t="s">
        <v>1214</v>
      </c>
      <c r="C65" t="s">
        <v>1215</v>
      </c>
      <c r="D65" t="s">
        <v>1216</v>
      </c>
      <c r="E65" t="s">
        <v>1027</v>
      </c>
      <c r="F65" s="11" t="str">
        <f>"dossierComplet['"&amp;meta_dossier_complet[[#This Row],[COD_VAR]]&amp;"'][code_insee]"</f>
        <v>dossierComplet['C18_H15P_CS4'][code_insee]</v>
      </c>
    </row>
    <row r="66" spans="2:6" hidden="1">
      <c r="B66" t="s">
        <v>1217</v>
      </c>
      <c r="C66" t="s">
        <v>1218</v>
      </c>
      <c r="D66" t="s">
        <v>1219</v>
      </c>
      <c r="E66" t="s">
        <v>1027</v>
      </c>
      <c r="F66" s="11" t="str">
        <f>"dossierComplet['"&amp;meta_dossier_complet[[#This Row],[COD_VAR]]&amp;"'][code_insee]"</f>
        <v>dossierComplet['C18_H15P_CS5'][code_insee]</v>
      </c>
    </row>
    <row r="67" spans="2:6" hidden="1">
      <c r="B67" t="s">
        <v>1220</v>
      </c>
      <c r="C67" t="s">
        <v>1221</v>
      </c>
      <c r="D67" t="s">
        <v>1222</v>
      </c>
      <c r="E67" t="s">
        <v>1027</v>
      </c>
      <c r="F67" s="11" t="str">
        <f>"dossierComplet['"&amp;meta_dossier_complet[[#This Row],[COD_VAR]]&amp;"'][code_insee]"</f>
        <v>dossierComplet['C18_H15P_CS6'][code_insee]</v>
      </c>
    </row>
    <row r="68" spans="2:6" hidden="1">
      <c r="B68" t="s">
        <v>1223</v>
      </c>
      <c r="C68" t="s">
        <v>1224</v>
      </c>
      <c r="D68" t="s">
        <v>1225</v>
      </c>
      <c r="E68" t="s">
        <v>1027</v>
      </c>
      <c r="F68" s="11" t="str">
        <f>"dossierComplet['"&amp;meta_dossier_complet[[#This Row],[COD_VAR]]&amp;"'][code_insee]"</f>
        <v>dossierComplet['C18_H15P_CS7'][code_insee]</v>
      </c>
    </row>
    <row r="69" spans="2:6" hidden="1">
      <c r="B69" t="s">
        <v>1226</v>
      </c>
      <c r="C69" t="s">
        <v>1227</v>
      </c>
      <c r="D69" t="s">
        <v>1228</v>
      </c>
      <c r="E69" t="s">
        <v>1027</v>
      </c>
      <c r="F69" s="11" t="str">
        <f>"dossierComplet['"&amp;meta_dossier_complet[[#This Row],[COD_VAR]]&amp;"'][code_insee]"</f>
        <v>dossierComplet['C18_H15P_CS8'][code_insee]</v>
      </c>
    </row>
    <row r="70" spans="2:6" hidden="1">
      <c r="B70" t="s">
        <v>1229</v>
      </c>
      <c r="C70" t="s">
        <v>1230</v>
      </c>
      <c r="D70" t="s">
        <v>1231</v>
      </c>
      <c r="E70" t="s">
        <v>1027</v>
      </c>
      <c r="F70" s="11" t="str">
        <f>"dossierComplet['"&amp;meta_dossier_complet[[#This Row],[COD_VAR]]&amp;"'][code_insee]"</f>
        <v>dossierComplet['C18_F15P'][code_insee]</v>
      </c>
    </row>
    <row r="71" spans="2:6" hidden="1">
      <c r="B71" t="s">
        <v>1232</v>
      </c>
      <c r="C71" t="s">
        <v>1233</v>
      </c>
      <c r="D71" t="s">
        <v>1234</v>
      </c>
      <c r="E71" t="s">
        <v>1027</v>
      </c>
      <c r="F71" s="11" t="str">
        <f>"dossierComplet['"&amp;meta_dossier_complet[[#This Row],[COD_VAR]]&amp;"'][code_insee]"</f>
        <v>dossierComplet['C18_F15P_CS1'][code_insee]</v>
      </c>
    </row>
    <row r="72" spans="2:6" hidden="1">
      <c r="B72" t="s">
        <v>1235</v>
      </c>
      <c r="C72" t="s">
        <v>1236</v>
      </c>
      <c r="D72" t="s">
        <v>1237</v>
      </c>
      <c r="E72" t="s">
        <v>1027</v>
      </c>
      <c r="F72" s="11" t="str">
        <f>"dossierComplet['"&amp;meta_dossier_complet[[#This Row],[COD_VAR]]&amp;"'][code_insee]"</f>
        <v>dossierComplet['C18_F15P_CS2'][code_insee]</v>
      </c>
    </row>
    <row r="73" spans="2:6" hidden="1">
      <c r="B73" t="s">
        <v>1238</v>
      </c>
      <c r="C73" t="s">
        <v>1239</v>
      </c>
      <c r="D73" t="s">
        <v>1240</v>
      </c>
      <c r="E73" t="s">
        <v>1027</v>
      </c>
      <c r="F73" s="11" t="str">
        <f>"dossierComplet['"&amp;meta_dossier_complet[[#This Row],[COD_VAR]]&amp;"'][code_insee]"</f>
        <v>dossierComplet['C18_F15P_CS3'][code_insee]</v>
      </c>
    </row>
    <row r="74" spans="2:6" hidden="1">
      <c r="B74" t="s">
        <v>1241</v>
      </c>
      <c r="C74" t="s">
        <v>1242</v>
      </c>
      <c r="D74" t="s">
        <v>1243</v>
      </c>
      <c r="E74" t="s">
        <v>1027</v>
      </c>
      <c r="F74" s="11" t="str">
        <f>"dossierComplet['"&amp;meta_dossier_complet[[#This Row],[COD_VAR]]&amp;"'][code_insee]"</f>
        <v>dossierComplet['C18_F15P_CS4'][code_insee]</v>
      </c>
    </row>
    <row r="75" spans="2:6" hidden="1">
      <c r="B75" t="s">
        <v>1244</v>
      </c>
      <c r="C75" t="s">
        <v>1245</v>
      </c>
      <c r="D75" t="s">
        <v>1246</v>
      </c>
      <c r="E75" t="s">
        <v>1027</v>
      </c>
      <c r="F75" s="11" t="str">
        <f>"dossierComplet['"&amp;meta_dossier_complet[[#This Row],[COD_VAR]]&amp;"'][code_insee]"</f>
        <v>dossierComplet['C18_F15P_CS5'][code_insee]</v>
      </c>
    </row>
    <row r="76" spans="2:6" hidden="1">
      <c r="B76" t="s">
        <v>1247</v>
      </c>
      <c r="C76" t="s">
        <v>1248</v>
      </c>
      <c r="D76" t="s">
        <v>1249</v>
      </c>
      <c r="E76" t="s">
        <v>1027</v>
      </c>
      <c r="F76" s="11" t="str">
        <f>"dossierComplet['"&amp;meta_dossier_complet[[#This Row],[COD_VAR]]&amp;"'][code_insee]"</f>
        <v>dossierComplet['C18_F15P_CS6'][code_insee]</v>
      </c>
    </row>
    <row r="77" spans="2:6" hidden="1">
      <c r="B77" t="s">
        <v>1250</v>
      </c>
      <c r="C77" t="s">
        <v>1251</v>
      </c>
      <c r="D77" t="s">
        <v>1252</v>
      </c>
      <c r="E77" t="s">
        <v>1027</v>
      </c>
      <c r="F77" s="11" t="str">
        <f>"dossierComplet['"&amp;meta_dossier_complet[[#This Row],[COD_VAR]]&amp;"'][code_insee]"</f>
        <v>dossierComplet['C18_F15P_CS7'][code_insee]</v>
      </c>
    </row>
    <row r="78" spans="2:6" hidden="1">
      <c r="B78" t="s">
        <v>1253</v>
      </c>
      <c r="C78" t="s">
        <v>1254</v>
      </c>
      <c r="D78" t="s">
        <v>1255</v>
      </c>
      <c r="E78" t="s">
        <v>1027</v>
      </c>
      <c r="F78" s="11" t="str">
        <f>"dossierComplet['"&amp;meta_dossier_complet[[#This Row],[COD_VAR]]&amp;"'][code_insee]"</f>
        <v>dossierComplet['C18_F15P_CS8'][code_insee]</v>
      </c>
    </row>
    <row r="79" spans="2:6" hidden="1">
      <c r="B79" t="s">
        <v>1256</v>
      </c>
      <c r="C79" t="s">
        <v>1257</v>
      </c>
      <c r="D79" t="s">
        <v>1258</v>
      </c>
      <c r="E79" t="s">
        <v>1027</v>
      </c>
      <c r="F79" s="11" t="str">
        <f>"dossierComplet['"&amp;meta_dossier_complet[[#This Row],[COD_VAR]]&amp;"'][code_insee]"</f>
        <v>dossierComplet['C18_POP1524'][code_insee]</v>
      </c>
    </row>
    <row r="80" spans="2:6" hidden="1">
      <c r="B80" t="s">
        <v>1259</v>
      </c>
      <c r="C80" t="s">
        <v>1260</v>
      </c>
      <c r="D80" t="s">
        <v>1261</v>
      </c>
      <c r="E80" t="s">
        <v>1027</v>
      </c>
      <c r="F80" s="11" t="str">
        <f>"dossierComplet['"&amp;meta_dossier_complet[[#This Row],[COD_VAR]]&amp;"'][code_insee]"</f>
        <v>dossierComplet['C18_POP1524_CS1'][code_insee]</v>
      </c>
    </row>
    <row r="81" spans="2:6" hidden="1">
      <c r="B81" t="s">
        <v>1262</v>
      </c>
      <c r="C81" t="s">
        <v>1263</v>
      </c>
      <c r="D81" t="s">
        <v>1264</v>
      </c>
      <c r="E81" t="s">
        <v>1027</v>
      </c>
      <c r="F81" s="11" t="str">
        <f>"dossierComplet['"&amp;meta_dossier_complet[[#This Row],[COD_VAR]]&amp;"'][code_insee]"</f>
        <v>dossierComplet['C18_POP1524_CS2'][code_insee]</v>
      </c>
    </row>
    <row r="82" spans="2:6" hidden="1">
      <c r="B82" t="s">
        <v>1265</v>
      </c>
      <c r="C82" t="s">
        <v>1266</v>
      </c>
      <c r="D82" t="s">
        <v>1267</v>
      </c>
      <c r="E82" t="s">
        <v>1027</v>
      </c>
      <c r="F82" s="11" t="str">
        <f>"dossierComplet['"&amp;meta_dossier_complet[[#This Row],[COD_VAR]]&amp;"'][code_insee]"</f>
        <v>dossierComplet['C18_POP1524_CS3'][code_insee]</v>
      </c>
    </row>
    <row r="83" spans="2:6" hidden="1">
      <c r="B83" t="s">
        <v>1268</v>
      </c>
      <c r="C83" t="s">
        <v>1269</v>
      </c>
      <c r="D83" t="s">
        <v>1270</v>
      </c>
      <c r="E83" t="s">
        <v>1027</v>
      </c>
      <c r="F83" s="11" t="str">
        <f>"dossierComplet['"&amp;meta_dossier_complet[[#This Row],[COD_VAR]]&amp;"'][code_insee]"</f>
        <v>dossierComplet['C18_POP1524_CS4'][code_insee]</v>
      </c>
    </row>
    <row r="84" spans="2:6" hidden="1">
      <c r="B84" t="s">
        <v>1271</v>
      </c>
      <c r="C84" t="s">
        <v>1272</v>
      </c>
      <c r="D84" t="s">
        <v>1273</v>
      </c>
      <c r="E84" t="s">
        <v>1027</v>
      </c>
      <c r="F84" s="11" t="str">
        <f>"dossierComplet['"&amp;meta_dossier_complet[[#This Row],[COD_VAR]]&amp;"'][code_insee]"</f>
        <v>dossierComplet['C18_POP1524_CS5'][code_insee]</v>
      </c>
    </row>
    <row r="85" spans="2:6" hidden="1">
      <c r="B85" t="s">
        <v>1274</v>
      </c>
      <c r="C85" t="s">
        <v>1275</v>
      </c>
      <c r="D85" t="s">
        <v>1276</v>
      </c>
      <c r="E85" t="s">
        <v>1027</v>
      </c>
      <c r="F85" s="11" t="str">
        <f>"dossierComplet['"&amp;meta_dossier_complet[[#This Row],[COD_VAR]]&amp;"'][code_insee]"</f>
        <v>dossierComplet['C18_POP1524_CS6'][code_insee]</v>
      </c>
    </row>
    <row r="86" spans="2:6" hidden="1">
      <c r="B86" t="s">
        <v>1277</v>
      </c>
      <c r="C86" t="s">
        <v>1278</v>
      </c>
      <c r="D86" t="s">
        <v>1279</v>
      </c>
      <c r="E86" t="s">
        <v>1027</v>
      </c>
      <c r="F86" s="11" t="str">
        <f>"dossierComplet['"&amp;meta_dossier_complet[[#This Row],[COD_VAR]]&amp;"'][code_insee]"</f>
        <v>dossierComplet['C18_POP1524_CS7'][code_insee]</v>
      </c>
    </row>
    <row r="87" spans="2:6" hidden="1">
      <c r="B87" t="s">
        <v>1280</v>
      </c>
      <c r="C87" t="s">
        <v>1281</v>
      </c>
      <c r="D87" t="s">
        <v>1282</v>
      </c>
      <c r="E87" t="s">
        <v>1027</v>
      </c>
      <c r="F87" s="11" t="str">
        <f>"dossierComplet['"&amp;meta_dossier_complet[[#This Row],[COD_VAR]]&amp;"'][code_insee]"</f>
        <v>dossierComplet['C18_POP1524_CS8'][code_insee]</v>
      </c>
    </row>
    <row r="88" spans="2:6" hidden="1">
      <c r="B88" t="s">
        <v>1283</v>
      </c>
      <c r="C88" t="s">
        <v>1284</v>
      </c>
      <c r="D88" t="s">
        <v>1285</v>
      </c>
      <c r="E88" t="s">
        <v>1027</v>
      </c>
      <c r="F88" s="11" t="str">
        <f>"dossierComplet['"&amp;meta_dossier_complet[[#This Row],[COD_VAR]]&amp;"'][code_insee]"</f>
        <v>dossierComplet['C18_POP2554'][code_insee]</v>
      </c>
    </row>
    <row r="89" spans="2:6" hidden="1">
      <c r="B89" t="s">
        <v>1286</v>
      </c>
      <c r="C89" t="s">
        <v>1287</v>
      </c>
      <c r="D89" t="s">
        <v>1288</v>
      </c>
      <c r="E89" t="s">
        <v>1027</v>
      </c>
      <c r="F89" s="11" t="str">
        <f>"dossierComplet['"&amp;meta_dossier_complet[[#This Row],[COD_VAR]]&amp;"'][code_insee]"</f>
        <v>dossierComplet['C18_POP2554_CS1'][code_insee]</v>
      </c>
    </row>
    <row r="90" spans="2:6" hidden="1">
      <c r="B90" t="s">
        <v>1289</v>
      </c>
      <c r="C90" t="s">
        <v>1290</v>
      </c>
      <c r="D90" t="s">
        <v>1291</v>
      </c>
      <c r="E90" t="s">
        <v>1027</v>
      </c>
      <c r="F90" s="11" t="str">
        <f>"dossierComplet['"&amp;meta_dossier_complet[[#This Row],[COD_VAR]]&amp;"'][code_insee]"</f>
        <v>dossierComplet['C18_POP2554_CS2'][code_insee]</v>
      </c>
    </row>
    <row r="91" spans="2:6" hidden="1">
      <c r="B91" t="s">
        <v>1292</v>
      </c>
      <c r="C91" t="s">
        <v>1293</v>
      </c>
      <c r="D91" t="s">
        <v>1294</v>
      </c>
      <c r="E91" t="s">
        <v>1027</v>
      </c>
      <c r="F91" s="11" t="str">
        <f>"dossierComplet['"&amp;meta_dossier_complet[[#This Row],[COD_VAR]]&amp;"'][code_insee]"</f>
        <v>dossierComplet['C18_POP2554_CS3'][code_insee]</v>
      </c>
    </row>
    <row r="92" spans="2:6" hidden="1">
      <c r="B92" t="s">
        <v>1295</v>
      </c>
      <c r="C92" t="s">
        <v>1296</v>
      </c>
      <c r="D92" t="s">
        <v>1297</v>
      </c>
      <c r="E92" t="s">
        <v>1027</v>
      </c>
      <c r="F92" s="11" t="str">
        <f>"dossierComplet['"&amp;meta_dossier_complet[[#This Row],[COD_VAR]]&amp;"'][code_insee]"</f>
        <v>dossierComplet['C18_POP2554_CS4'][code_insee]</v>
      </c>
    </row>
    <row r="93" spans="2:6" hidden="1">
      <c r="B93" t="s">
        <v>1298</v>
      </c>
      <c r="C93" t="s">
        <v>1299</v>
      </c>
      <c r="D93" t="s">
        <v>1300</v>
      </c>
      <c r="E93" t="s">
        <v>1027</v>
      </c>
      <c r="F93" s="11" t="str">
        <f>"dossierComplet['"&amp;meta_dossier_complet[[#This Row],[COD_VAR]]&amp;"'][code_insee]"</f>
        <v>dossierComplet['C18_POP2554_CS5'][code_insee]</v>
      </c>
    </row>
    <row r="94" spans="2:6" hidden="1">
      <c r="B94" t="s">
        <v>1301</v>
      </c>
      <c r="C94" t="s">
        <v>1302</v>
      </c>
      <c r="D94" t="s">
        <v>1303</v>
      </c>
      <c r="E94" t="s">
        <v>1027</v>
      </c>
      <c r="F94" s="11" t="str">
        <f>"dossierComplet['"&amp;meta_dossier_complet[[#This Row],[COD_VAR]]&amp;"'][code_insee]"</f>
        <v>dossierComplet['C18_POP2554_CS6'][code_insee]</v>
      </c>
    </row>
    <row r="95" spans="2:6" hidden="1">
      <c r="B95" t="s">
        <v>1304</v>
      </c>
      <c r="C95" t="s">
        <v>1305</v>
      </c>
      <c r="D95" t="s">
        <v>1306</v>
      </c>
      <c r="E95" t="s">
        <v>1027</v>
      </c>
      <c r="F95" s="11" t="str">
        <f>"dossierComplet['"&amp;meta_dossier_complet[[#This Row],[COD_VAR]]&amp;"'][code_insee]"</f>
        <v>dossierComplet['C18_POP2554_CS7'][code_insee]</v>
      </c>
    </row>
    <row r="96" spans="2:6" hidden="1">
      <c r="B96" t="s">
        <v>1307</v>
      </c>
      <c r="C96" t="s">
        <v>1308</v>
      </c>
      <c r="D96" t="s">
        <v>1309</v>
      </c>
      <c r="E96" t="s">
        <v>1027</v>
      </c>
      <c r="F96" s="11" t="str">
        <f>"dossierComplet['"&amp;meta_dossier_complet[[#This Row],[COD_VAR]]&amp;"'][code_insee]"</f>
        <v>dossierComplet['C18_POP2554_CS8'][code_insee]</v>
      </c>
    </row>
    <row r="97" spans="1:6" hidden="1">
      <c r="B97" t="s">
        <v>1310</v>
      </c>
      <c r="C97" t="s">
        <v>1311</v>
      </c>
      <c r="D97" t="s">
        <v>1312</v>
      </c>
      <c r="E97" t="s">
        <v>1027</v>
      </c>
      <c r="F97" s="11" t="str">
        <f>"dossierComplet['"&amp;meta_dossier_complet[[#This Row],[COD_VAR]]&amp;"'][code_insee]"</f>
        <v>dossierComplet['C18_POP55P'][code_insee]</v>
      </c>
    </row>
    <row r="98" spans="1:6" hidden="1">
      <c r="B98" t="s">
        <v>1313</v>
      </c>
      <c r="C98" t="s">
        <v>1314</v>
      </c>
      <c r="D98" t="s">
        <v>1315</v>
      </c>
      <c r="E98" t="s">
        <v>1027</v>
      </c>
      <c r="F98" s="11" t="str">
        <f>"dossierComplet['"&amp;meta_dossier_complet[[#This Row],[COD_VAR]]&amp;"'][code_insee]"</f>
        <v>dossierComplet['C18_POP55P_CS1'][code_insee]</v>
      </c>
    </row>
    <row r="99" spans="1:6" hidden="1">
      <c r="B99" t="s">
        <v>1316</v>
      </c>
      <c r="C99" t="s">
        <v>1317</v>
      </c>
      <c r="D99" t="s">
        <v>1318</v>
      </c>
      <c r="E99" t="s">
        <v>1027</v>
      </c>
      <c r="F99" s="11" t="str">
        <f>"dossierComplet['"&amp;meta_dossier_complet[[#This Row],[COD_VAR]]&amp;"'][code_insee]"</f>
        <v>dossierComplet['C18_POP55P_CS2'][code_insee]</v>
      </c>
    </row>
    <row r="100" spans="1:6" hidden="1">
      <c r="B100" t="s">
        <v>1319</v>
      </c>
      <c r="C100" t="s">
        <v>1320</v>
      </c>
      <c r="D100" t="s">
        <v>1321</v>
      </c>
      <c r="E100" t="s">
        <v>1027</v>
      </c>
      <c r="F100" s="11" t="str">
        <f>"dossierComplet['"&amp;meta_dossier_complet[[#This Row],[COD_VAR]]&amp;"'][code_insee]"</f>
        <v>dossierComplet['C18_POP55P_CS3'][code_insee]</v>
      </c>
    </row>
    <row r="101" spans="1:6" hidden="1">
      <c r="B101" t="s">
        <v>1322</v>
      </c>
      <c r="C101" t="s">
        <v>1323</v>
      </c>
      <c r="D101" t="s">
        <v>1324</v>
      </c>
      <c r="E101" t="s">
        <v>1027</v>
      </c>
      <c r="F101" s="11" t="str">
        <f>"dossierComplet['"&amp;meta_dossier_complet[[#This Row],[COD_VAR]]&amp;"'][code_insee]"</f>
        <v>dossierComplet['C18_POP55P_CS4'][code_insee]</v>
      </c>
    </row>
    <row r="102" spans="1:6" hidden="1">
      <c r="B102" t="s">
        <v>1325</v>
      </c>
      <c r="C102" t="s">
        <v>1326</v>
      </c>
      <c r="D102" t="s">
        <v>1327</v>
      </c>
      <c r="E102" t="s">
        <v>1027</v>
      </c>
      <c r="F102" s="11" t="str">
        <f>"dossierComplet['"&amp;meta_dossier_complet[[#This Row],[COD_VAR]]&amp;"'][code_insee]"</f>
        <v>dossierComplet['C18_POP55P_CS5'][code_insee]</v>
      </c>
    </row>
    <row r="103" spans="1:6" hidden="1">
      <c r="B103" t="s">
        <v>1328</v>
      </c>
      <c r="C103" t="s">
        <v>1329</v>
      </c>
      <c r="D103" t="s">
        <v>1330</v>
      </c>
      <c r="E103" t="s">
        <v>1027</v>
      </c>
      <c r="F103" s="11" t="str">
        <f>"dossierComplet['"&amp;meta_dossier_complet[[#This Row],[COD_VAR]]&amp;"'][code_insee]"</f>
        <v>dossierComplet['C18_POP55P_CS6'][code_insee]</v>
      </c>
    </row>
    <row r="104" spans="1:6" hidden="1">
      <c r="B104" t="s">
        <v>1331</v>
      </c>
      <c r="C104" t="s">
        <v>1332</v>
      </c>
      <c r="D104" t="s">
        <v>1333</v>
      </c>
      <c r="E104" t="s">
        <v>1027</v>
      </c>
      <c r="F104" s="11" t="str">
        <f>"dossierComplet['"&amp;meta_dossier_complet[[#This Row],[COD_VAR]]&amp;"'][code_insee]"</f>
        <v>dossierComplet['C18_POP55P_CS7'][code_insee]</v>
      </c>
    </row>
    <row r="105" spans="1:6" hidden="1">
      <c r="B105" t="s">
        <v>1334</v>
      </c>
      <c r="C105" t="s">
        <v>1335</v>
      </c>
      <c r="D105" t="s">
        <v>1336</v>
      </c>
      <c r="E105" t="s">
        <v>1027</v>
      </c>
      <c r="F105" s="11" t="str">
        <f>"dossierComplet['"&amp;meta_dossier_complet[[#This Row],[COD_VAR]]&amp;"'][code_insee]"</f>
        <v>dossierComplet['C18_POP55P_CS8'][code_insee]</v>
      </c>
    </row>
    <row r="106" spans="1:6">
      <c r="A106" s="9" t="s">
        <v>6554</v>
      </c>
      <c r="B106" t="s">
        <v>664</v>
      </c>
      <c r="C106" t="s">
        <v>1337</v>
      </c>
      <c r="D106" t="s">
        <v>665</v>
      </c>
      <c r="E106" t="s">
        <v>1027</v>
      </c>
      <c r="F106" s="11" t="str">
        <f>"dossierComplet['"&amp;meta_dossier_complet[[#This Row],[COD_VAR]]&amp;"'][code_insee]"</f>
        <v>dossierComplet['P13_POP'][code_insee]</v>
      </c>
    </row>
    <row r="107" spans="1:6" hidden="1">
      <c r="B107" t="s">
        <v>1338</v>
      </c>
      <c r="C107" t="s">
        <v>1339</v>
      </c>
      <c r="D107" t="s">
        <v>1340</v>
      </c>
      <c r="E107" t="s">
        <v>1027</v>
      </c>
      <c r="F107" s="11" t="str">
        <f>"dossierComplet['"&amp;meta_dossier_complet[[#This Row],[COD_VAR]]&amp;"'][code_insee]"</f>
        <v>dossierComplet['P13_POP0014'][code_insee]</v>
      </c>
    </row>
    <row r="108" spans="1:6" hidden="1">
      <c r="B108" t="s">
        <v>1341</v>
      </c>
      <c r="C108" t="s">
        <v>1342</v>
      </c>
      <c r="D108" t="s">
        <v>1343</v>
      </c>
      <c r="E108" t="s">
        <v>1027</v>
      </c>
      <c r="F108" s="11" t="str">
        <f>"dossierComplet['"&amp;meta_dossier_complet[[#This Row],[COD_VAR]]&amp;"'][code_insee]"</f>
        <v>dossierComplet['P13_POP1529'][code_insee]</v>
      </c>
    </row>
    <row r="109" spans="1:6" hidden="1">
      <c r="B109" t="s">
        <v>1344</v>
      </c>
      <c r="C109" t="s">
        <v>1345</v>
      </c>
      <c r="D109" t="s">
        <v>1346</v>
      </c>
      <c r="E109" t="s">
        <v>1027</v>
      </c>
      <c r="F109" s="11" t="str">
        <f>"dossierComplet['"&amp;meta_dossier_complet[[#This Row],[COD_VAR]]&amp;"'][code_insee]"</f>
        <v>dossierComplet['P13_POP3044'][code_insee]</v>
      </c>
    </row>
    <row r="110" spans="1:6" hidden="1">
      <c r="B110" t="s">
        <v>1347</v>
      </c>
      <c r="C110" t="s">
        <v>1348</v>
      </c>
      <c r="D110" t="s">
        <v>1349</v>
      </c>
      <c r="E110" t="s">
        <v>1027</v>
      </c>
      <c r="F110" s="11" t="str">
        <f>"dossierComplet['"&amp;meta_dossier_complet[[#This Row],[COD_VAR]]&amp;"'][code_insee]"</f>
        <v>dossierComplet['P13_POP4559'][code_insee]</v>
      </c>
    </row>
    <row r="111" spans="1:6" hidden="1">
      <c r="B111" t="s">
        <v>1350</v>
      </c>
      <c r="C111" t="s">
        <v>1351</v>
      </c>
      <c r="D111" t="s">
        <v>1352</v>
      </c>
      <c r="E111" t="s">
        <v>1027</v>
      </c>
      <c r="F111" s="11" t="str">
        <f>"dossierComplet['"&amp;meta_dossier_complet[[#This Row],[COD_VAR]]&amp;"'][code_insee]"</f>
        <v>dossierComplet['P13_POP6074'][code_insee]</v>
      </c>
    </row>
    <row r="112" spans="1:6" hidden="1">
      <c r="B112" t="s">
        <v>1353</v>
      </c>
      <c r="C112" t="s">
        <v>1354</v>
      </c>
      <c r="D112" t="s">
        <v>1355</v>
      </c>
      <c r="E112" t="s">
        <v>1027</v>
      </c>
      <c r="F112" s="11" t="str">
        <f>"dossierComplet['"&amp;meta_dossier_complet[[#This Row],[COD_VAR]]&amp;"'][code_insee]"</f>
        <v>dossierComplet['P13_POP7589'][code_insee]</v>
      </c>
    </row>
    <row r="113" spans="2:6" hidden="1">
      <c r="B113" t="s">
        <v>1356</v>
      </c>
      <c r="C113" t="s">
        <v>1357</v>
      </c>
      <c r="D113" t="s">
        <v>1358</v>
      </c>
      <c r="E113" t="s">
        <v>1027</v>
      </c>
      <c r="F113" s="11" t="str">
        <f>"dossierComplet['"&amp;meta_dossier_complet[[#This Row],[COD_VAR]]&amp;"'][code_insee]"</f>
        <v>dossierComplet['P13_POP90P'][code_insee]</v>
      </c>
    </row>
    <row r="114" spans="2:6" hidden="1">
      <c r="B114" t="s">
        <v>1359</v>
      </c>
      <c r="C114" t="s">
        <v>1360</v>
      </c>
      <c r="D114" t="s">
        <v>1361</v>
      </c>
      <c r="E114" t="s">
        <v>1027</v>
      </c>
      <c r="F114" s="11" t="str">
        <f>"dossierComplet['"&amp;meta_dossier_complet[[#This Row],[COD_VAR]]&amp;"'][code_insee]"</f>
        <v>dossierComplet['P13_POPH'][code_insee]</v>
      </c>
    </row>
    <row r="115" spans="2:6" hidden="1">
      <c r="B115" t="s">
        <v>1362</v>
      </c>
      <c r="C115" t="s">
        <v>1363</v>
      </c>
      <c r="D115" t="s">
        <v>1364</v>
      </c>
      <c r="E115" t="s">
        <v>1027</v>
      </c>
      <c r="F115" s="11" t="str">
        <f>"dossierComplet['"&amp;meta_dossier_complet[[#This Row],[COD_VAR]]&amp;"'][code_insee]"</f>
        <v>dossierComplet['P13_H0014'][code_insee]</v>
      </c>
    </row>
    <row r="116" spans="2:6" hidden="1">
      <c r="B116" t="s">
        <v>1365</v>
      </c>
      <c r="C116" t="s">
        <v>1366</v>
      </c>
      <c r="D116" t="s">
        <v>1367</v>
      </c>
      <c r="E116" t="s">
        <v>1027</v>
      </c>
      <c r="F116" s="11" t="str">
        <f>"dossierComplet['"&amp;meta_dossier_complet[[#This Row],[COD_VAR]]&amp;"'][code_insee]"</f>
        <v>dossierComplet['P13_H1529'][code_insee]</v>
      </c>
    </row>
    <row r="117" spans="2:6" hidden="1">
      <c r="B117" t="s">
        <v>1368</v>
      </c>
      <c r="C117" t="s">
        <v>1369</v>
      </c>
      <c r="D117" t="s">
        <v>1370</v>
      </c>
      <c r="E117" t="s">
        <v>1027</v>
      </c>
      <c r="F117" s="11" t="str">
        <f>"dossierComplet['"&amp;meta_dossier_complet[[#This Row],[COD_VAR]]&amp;"'][code_insee]"</f>
        <v>dossierComplet['P13_H3044'][code_insee]</v>
      </c>
    </row>
    <row r="118" spans="2:6" hidden="1">
      <c r="B118" t="s">
        <v>1371</v>
      </c>
      <c r="C118" t="s">
        <v>1372</v>
      </c>
      <c r="D118" t="s">
        <v>1373</v>
      </c>
      <c r="E118" t="s">
        <v>1027</v>
      </c>
      <c r="F118" s="11" t="str">
        <f>"dossierComplet['"&amp;meta_dossier_complet[[#This Row],[COD_VAR]]&amp;"'][code_insee]"</f>
        <v>dossierComplet['P13_H4559'][code_insee]</v>
      </c>
    </row>
    <row r="119" spans="2:6" hidden="1">
      <c r="B119" t="s">
        <v>1374</v>
      </c>
      <c r="C119" t="s">
        <v>1375</v>
      </c>
      <c r="D119" t="s">
        <v>1376</v>
      </c>
      <c r="E119" t="s">
        <v>1027</v>
      </c>
      <c r="F119" s="11" t="str">
        <f>"dossierComplet['"&amp;meta_dossier_complet[[#This Row],[COD_VAR]]&amp;"'][code_insee]"</f>
        <v>dossierComplet['P13_H6074'][code_insee]</v>
      </c>
    </row>
    <row r="120" spans="2:6" hidden="1">
      <c r="B120" t="s">
        <v>1377</v>
      </c>
      <c r="C120" t="s">
        <v>1378</v>
      </c>
      <c r="D120" t="s">
        <v>1379</v>
      </c>
      <c r="E120" t="s">
        <v>1027</v>
      </c>
      <c r="F120" s="11" t="str">
        <f>"dossierComplet['"&amp;meta_dossier_complet[[#This Row],[COD_VAR]]&amp;"'][code_insee]"</f>
        <v>dossierComplet['P13_H7589'][code_insee]</v>
      </c>
    </row>
    <row r="121" spans="2:6" hidden="1">
      <c r="B121" t="s">
        <v>1380</v>
      </c>
      <c r="C121" t="s">
        <v>1381</v>
      </c>
      <c r="D121" t="s">
        <v>1382</v>
      </c>
      <c r="E121" t="s">
        <v>1027</v>
      </c>
      <c r="F121" s="11" t="str">
        <f>"dossierComplet['"&amp;meta_dossier_complet[[#This Row],[COD_VAR]]&amp;"'][code_insee]"</f>
        <v>dossierComplet['P13_H90P'][code_insee]</v>
      </c>
    </row>
    <row r="122" spans="2:6" hidden="1">
      <c r="B122" t="s">
        <v>1383</v>
      </c>
      <c r="C122" t="s">
        <v>1384</v>
      </c>
      <c r="D122" t="s">
        <v>1385</v>
      </c>
      <c r="E122" t="s">
        <v>1027</v>
      </c>
      <c r="F122" s="11" t="str">
        <f>"dossierComplet['"&amp;meta_dossier_complet[[#This Row],[COD_VAR]]&amp;"'][code_insee]"</f>
        <v>dossierComplet['P13_H0019'][code_insee]</v>
      </c>
    </row>
    <row r="123" spans="2:6" hidden="1">
      <c r="B123" t="s">
        <v>1386</v>
      </c>
      <c r="C123" t="s">
        <v>1387</v>
      </c>
      <c r="D123" t="s">
        <v>1388</v>
      </c>
      <c r="E123" t="s">
        <v>1027</v>
      </c>
      <c r="F123" s="11" t="str">
        <f>"dossierComplet['"&amp;meta_dossier_complet[[#This Row],[COD_VAR]]&amp;"'][code_insee]"</f>
        <v>dossierComplet['P13_H2064'][code_insee]</v>
      </c>
    </row>
    <row r="124" spans="2:6" hidden="1">
      <c r="B124" t="s">
        <v>1389</v>
      </c>
      <c r="C124" t="s">
        <v>1390</v>
      </c>
      <c r="D124" t="s">
        <v>1391</v>
      </c>
      <c r="E124" t="s">
        <v>1027</v>
      </c>
      <c r="F124" s="11" t="str">
        <f>"dossierComplet['"&amp;meta_dossier_complet[[#This Row],[COD_VAR]]&amp;"'][code_insee]"</f>
        <v>dossierComplet['P13_H65P'][code_insee]</v>
      </c>
    </row>
    <row r="125" spans="2:6" hidden="1">
      <c r="B125" t="s">
        <v>1392</v>
      </c>
      <c r="C125" t="s">
        <v>1393</v>
      </c>
      <c r="D125" t="s">
        <v>1394</v>
      </c>
      <c r="E125" t="s">
        <v>1027</v>
      </c>
      <c r="F125" s="11" t="str">
        <f>"dossierComplet['"&amp;meta_dossier_complet[[#This Row],[COD_VAR]]&amp;"'][code_insee]"</f>
        <v>dossierComplet['P13_POPF'][code_insee]</v>
      </c>
    </row>
    <row r="126" spans="2:6" hidden="1">
      <c r="B126" t="s">
        <v>1395</v>
      </c>
      <c r="C126" t="s">
        <v>1396</v>
      </c>
      <c r="D126" t="s">
        <v>1397</v>
      </c>
      <c r="E126" t="s">
        <v>1027</v>
      </c>
      <c r="F126" s="11" t="str">
        <f>"dossierComplet['"&amp;meta_dossier_complet[[#This Row],[COD_VAR]]&amp;"'][code_insee]"</f>
        <v>dossierComplet['P13_F0014'][code_insee]</v>
      </c>
    </row>
    <row r="127" spans="2:6" hidden="1">
      <c r="B127" t="s">
        <v>1398</v>
      </c>
      <c r="C127" t="s">
        <v>1399</v>
      </c>
      <c r="D127" t="s">
        <v>1400</v>
      </c>
      <c r="E127" t="s">
        <v>1027</v>
      </c>
      <c r="F127" s="11" t="str">
        <f>"dossierComplet['"&amp;meta_dossier_complet[[#This Row],[COD_VAR]]&amp;"'][code_insee]"</f>
        <v>dossierComplet['P13_F1529'][code_insee]</v>
      </c>
    </row>
    <row r="128" spans="2:6" hidden="1">
      <c r="B128" t="s">
        <v>1401</v>
      </c>
      <c r="C128" t="s">
        <v>1402</v>
      </c>
      <c r="D128" t="s">
        <v>1403</v>
      </c>
      <c r="E128" t="s">
        <v>1027</v>
      </c>
      <c r="F128" s="11" t="str">
        <f>"dossierComplet['"&amp;meta_dossier_complet[[#This Row],[COD_VAR]]&amp;"'][code_insee]"</f>
        <v>dossierComplet['P13_F3044'][code_insee]</v>
      </c>
    </row>
    <row r="129" spans="2:6" hidden="1">
      <c r="B129" t="s">
        <v>1404</v>
      </c>
      <c r="C129" t="s">
        <v>1405</v>
      </c>
      <c r="D129" t="s">
        <v>1406</v>
      </c>
      <c r="E129" t="s">
        <v>1027</v>
      </c>
      <c r="F129" s="11" t="str">
        <f>"dossierComplet['"&amp;meta_dossier_complet[[#This Row],[COD_VAR]]&amp;"'][code_insee]"</f>
        <v>dossierComplet['P13_F4559'][code_insee]</v>
      </c>
    </row>
    <row r="130" spans="2:6" hidden="1">
      <c r="B130" t="s">
        <v>1407</v>
      </c>
      <c r="C130" t="s">
        <v>1408</v>
      </c>
      <c r="D130" t="s">
        <v>1409</v>
      </c>
      <c r="E130" t="s">
        <v>1027</v>
      </c>
      <c r="F130" s="11" t="str">
        <f>"dossierComplet['"&amp;meta_dossier_complet[[#This Row],[COD_VAR]]&amp;"'][code_insee]"</f>
        <v>dossierComplet['P13_F6074'][code_insee]</v>
      </c>
    </row>
    <row r="131" spans="2:6" hidden="1">
      <c r="B131" t="s">
        <v>1410</v>
      </c>
      <c r="C131" t="s">
        <v>1411</v>
      </c>
      <c r="D131" t="s">
        <v>1412</v>
      </c>
      <c r="E131" t="s">
        <v>1027</v>
      </c>
      <c r="F131" s="11" t="str">
        <f>"dossierComplet['"&amp;meta_dossier_complet[[#This Row],[COD_VAR]]&amp;"'][code_insee]"</f>
        <v>dossierComplet['P13_F7589'][code_insee]</v>
      </c>
    </row>
    <row r="132" spans="2:6" hidden="1">
      <c r="B132" t="s">
        <v>1413</v>
      </c>
      <c r="C132" t="s">
        <v>1414</v>
      </c>
      <c r="D132" t="s">
        <v>1415</v>
      </c>
      <c r="E132" t="s">
        <v>1027</v>
      </c>
      <c r="F132" s="11" t="str">
        <f>"dossierComplet['"&amp;meta_dossier_complet[[#This Row],[COD_VAR]]&amp;"'][code_insee]"</f>
        <v>dossierComplet['P13_F90P'][code_insee]</v>
      </c>
    </row>
    <row r="133" spans="2:6" hidden="1">
      <c r="B133" t="s">
        <v>1416</v>
      </c>
      <c r="C133" t="s">
        <v>1417</v>
      </c>
      <c r="D133" t="s">
        <v>1418</v>
      </c>
      <c r="E133" t="s">
        <v>1027</v>
      </c>
      <c r="F133" s="11" t="str">
        <f>"dossierComplet['"&amp;meta_dossier_complet[[#This Row],[COD_VAR]]&amp;"'][code_insee]"</f>
        <v>dossierComplet['P13_F0019'][code_insee]</v>
      </c>
    </row>
    <row r="134" spans="2:6" hidden="1">
      <c r="B134" t="s">
        <v>1419</v>
      </c>
      <c r="C134" t="s">
        <v>1420</v>
      </c>
      <c r="D134" t="s">
        <v>1421</v>
      </c>
      <c r="E134" t="s">
        <v>1027</v>
      </c>
      <c r="F134" s="11" t="str">
        <f>"dossierComplet['"&amp;meta_dossier_complet[[#This Row],[COD_VAR]]&amp;"'][code_insee]"</f>
        <v>dossierComplet['P13_F2064'][code_insee]</v>
      </c>
    </row>
    <row r="135" spans="2:6" hidden="1">
      <c r="B135" t="s">
        <v>1422</v>
      </c>
      <c r="C135" t="s">
        <v>1423</v>
      </c>
      <c r="D135" t="s">
        <v>1424</v>
      </c>
      <c r="E135" t="s">
        <v>1027</v>
      </c>
      <c r="F135" s="11" t="str">
        <f>"dossierComplet['"&amp;meta_dossier_complet[[#This Row],[COD_VAR]]&amp;"'][code_insee]"</f>
        <v>dossierComplet['P13_F65P'][code_insee]</v>
      </c>
    </row>
    <row r="136" spans="2:6" hidden="1">
      <c r="B136" t="s">
        <v>1425</v>
      </c>
      <c r="C136" t="s">
        <v>1426</v>
      </c>
      <c r="D136" t="s">
        <v>1427</v>
      </c>
      <c r="E136" t="s">
        <v>1027</v>
      </c>
      <c r="F136" s="11" t="str">
        <f>"dossierComplet['"&amp;meta_dossier_complet[[#This Row],[COD_VAR]]&amp;"'][code_insee]"</f>
        <v>dossierComplet['P13_POP01P'][code_insee]</v>
      </c>
    </row>
    <row r="137" spans="2:6" hidden="1">
      <c r="B137" t="s">
        <v>1428</v>
      </c>
      <c r="C137" t="s">
        <v>1429</v>
      </c>
      <c r="D137" t="s">
        <v>1430</v>
      </c>
      <c r="E137" t="s">
        <v>1027</v>
      </c>
      <c r="F137" s="11" t="str">
        <f>"dossierComplet['"&amp;meta_dossier_complet[[#This Row],[COD_VAR]]&amp;"'][code_insee]"</f>
        <v>dossierComplet['P13_POP01P_IRAN1'][code_insee]</v>
      </c>
    </row>
    <row r="138" spans="2:6" hidden="1">
      <c r="B138" t="s">
        <v>1431</v>
      </c>
      <c r="C138" t="s">
        <v>1432</v>
      </c>
      <c r="D138" t="s">
        <v>1433</v>
      </c>
      <c r="E138" t="s">
        <v>1027</v>
      </c>
      <c r="F138" s="11" t="str">
        <f>"dossierComplet['"&amp;meta_dossier_complet[[#This Row],[COD_VAR]]&amp;"'][code_insee]"</f>
        <v>dossierComplet['P13_POP01P_IRAN2'][code_insee]</v>
      </c>
    </row>
    <row r="139" spans="2:6" hidden="1">
      <c r="B139" t="s">
        <v>1434</v>
      </c>
      <c r="C139" t="s">
        <v>1435</v>
      </c>
      <c r="D139" t="s">
        <v>1436</v>
      </c>
      <c r="E139" t="s">
        <v>1027</v>
      </c>
      <c r="F139" s="11" t="str">
        <f>"dossierComplet['"&amp;meta_dossier_complet[[#This Row],[COD_VAR]]&amp;"'][code_insee]"</f>
        <v>dossierComplet['P13_POP01P_IRAN3'][code_insee]</v>
      </c>
    </row>
    <row r="140" spans="2:6" hidden="1">
      <c r="B140" t="s">
        <v>1437</v>
      </c>
      <c r="C140" t="s">
        <v>1438</v>
      </c>
      <c r="D140" t="s">
        <v>1439</v>
      </c>
      <c r="E140" t="s">
        <v>1027</v>
      </c>
      <c r="F140" s="11" t="str">
        <f>"dossierComplet['"&amp;meta_dossier_complet[[#This Row],[COD_VAR]]&amp;"'][code_insee]"</f>
        <v>dossierComplet['P13_POP01P_IRAN4'][code_insee]</v>
      </c>
    </row>
    <row r="141" spans="2:6" hidden="1">
      <c r="B141" t="s">
        <v>1440</v>
      </c>
      <c r="C141" t="s">
        <v>1441</v>
      </c>
      <c r="D141" t="s">
        <v>1442</v>
      </c>
      <c r="E141" t="s">
        <v>1027</v>
      </c>
      <c r="F141" s="11" t="str">
        <f>"dossierComplet['"&amp;meta_dossier_complet[[#This Row],[COD_VAR]]&amp;"'][code_insee]"</f>
        <v>dossierComplet['P13_POP01P_IRAN5'][code_insee]</v>
      </c>
    </row>
    <row r="142" spans="2:6" hidden="1">
      <c r="B142" t="s">
        <v>1443</v>
      </c>
      <c r="C142" t="s">
        <v>1444</v>
      </c>
      <c r="D142" t="s">
        <v>1445</v>
      </c>
      <c r="E142" t="s">
        <v>1027</v>
      </c>
      <c r="F142" s="11" t="str">
        <f>"dossierComplet['"&amp;meta_dossier_complet[[#This Row],[COD_VAR]]&amp;"'][code_insee]"</f>
        <v>dossierComplet['P13_POP01P_IRAN6'][code_insee]</v>
      </c>
    </row>
    <row r="143" spans="2:6" hidden="1">
      <c r="B143" t="s">
        <v>1446</v>
      </c>
      <c r="C143" t="s">
        <v>1447</v>
      </c>
      <c r="D143" t="s">
        <v>1448</v>
      </c>
      <c r="E143" t="s">
        <v>1027</v>
      </c>
      <c r="F143" s="11" t="str">
        <f>"dossierComplet['"&amp;meta_dossier_complet[[#This Row],[COD_VAR]]&amp;"'][code_insee]"</f>
        <v>dossierComplet['P13_POP01P_IRAN7'][code_insee]</v>
      </c>
    </row>
    <row r="144" spans="2:6" hidden="1">
      <c r="B144" t="s">
        <v>1449</v>
      </c>
      <c r="C144" t="s">
        <v>1450</v>
      </c>
      <c r="D144" t="s">
        <v>1451</v>
      </c>
      <c r="E144" t="s">
        <v>1027</v>
      </c>
      <c r="F144" s="11" t="str">
        <f>"dossierComplet['"&amp;meta_dossier_complet[[#This Row],[COD_VAR]]&amp;"'][code_insee]"</f>
        <v>dossierComplet['P13_POP0114_IRAN2P'][code_insee]</v>
      </c>
    </row>
    <row r="145" spans="2:6" hidden="1">
      <c r="B145" t="s">
        <v>1452</v>
      </c>
      <c r="C145" t="s">
        <v>1453</v>
      </c>
      <c r="D145" t="s">
        <v>1454</v>
      </c>
      <c r="E145" t="s">
        <v>1027</v>
      </c>
      <c r="F145" s="11" t="str">
        <f>"dossierComplet['"&amp;meta_dossier_complet[[#This Row],[COD_VAR]]&amp;"'][code_insee]"</f>
        <v>dossierComplet['P13_POP0114_IRAN2'][code_insee]</v>
      </c>
    </row>
    <row r="146" spans="2:6" hidden="1">
      <c r="B146" t="s">
        <v>1455</v>
      </c>
      <c r="C146" t="s">
        <v>1456</v>
      </c>
      <c r="D146" t="s">
        <v>1457</v>
      </c>
      <c r="E146" t="s">
        <v>1027</v>
      </c>
      <c r="F146" s="11" t="str">
        <f>"dossierComplet['"&amp;meta_dossier_complet[[#This Row],[COD_VAR]]&amp;"'][code_insee]"</f>
        <v>dossierComplet['P13_POP0114_IRAN3P'][code_insee]</v>
      </c>
    </row>
    <row r="147" spans="2:6" hidden="1">
      <c r="B147" t="s">
        <v>1458</v>
      </c>
      <c r="C147" t="s">
        <v>1459</v>
      </c>
      <c r="D147" t="s">
        <v>1460</v>
      </c>
      <c r="E147" t="s">
        <v>1027</v>
      </c>
      <c r="F147" s="11" t="str">
        <f>"dossierComplet['"&amp;meta_dossier_complet[[#This Row],[COD_VAR]]&amp;"'][code_insee]"</f>
        <v>dossierComplet['P13_POP1524_IRAN2P'][code_insee]</v>
      </c>
    </row>
    <row r="148" spans="2:6" hidden="1">
      <c r="B148" t="s">
        <v>1461</v>
      </c>
      <c r="C148" t="s">
        <v>1462</v>
      </c>
      <c r="D148" t="s">
        <v>1463</v>
      </c>
      <c r="E148" t="s">
        <v>1027</v>
      </c>
      <c r="F148" s="11" t="str">
        <f>"dossierComplet['"&amp;meta_dossier_complet[[#This Row],[COD_VAR]]&amp;"'][code_insee]"</f>
        <v>dossierComplet['P13_POP1524_IRAN2'][code_insee]</v>
      </c>
    </row>
    <row r="149" spans="2:6" hidden="1">
      <c r="B149" t="s">
        <v>1464</v>
      </c>
      <c r="C149" t="s">
        <v>1465</v>
      </c>
      <c r="D149" t="s">
        <v>1466</v>
      </c>
      <c r="E149" t="s">
        <v>1027</v>
      </c>
      <c r="F149" s="11" t="str">
        <f>"dossierComplet['"&amp;meta_dossier_complet[[#This Row],[COD_VAR]]&amp;"'][code_insee]"</f>
        <v>dossierComplet['P13_POP1524_IRAN3P'][code_insee]</v>
      </c>
    </row>
    <row r="150" spans="2:6" hidden="1">
      <c r="B150" t="s">
        <v>1467</v>
      </c>
      <c r="C150" t="s">
        <v>1468</v>
      </c>
      <c r="D150" t="s">
        <v>1469</v>
      </c>
      <c r="E150" t="s">
        <v>1027</v>
      </c>
      <c r="F150" s="11" t="str">
        <f>"dossierComplet['"&amp;meta_dossier_complet[[#This Row],[COD_VAR]]&amp;"'][code_insee]"</f>
        <v>dossierComplet['P13_POP2554_IRAN2P'][code_insee]</v>
      </c>
    </row>
    <row r="151" spans="2:6" hidden="1">
      <c r="B151" t="s">
        <v>1470</v>
      </c>
      <c r="C151" t="s">
        <v>1471</v>
      </c>
      <c r="D151" t="s">
        <v>1472</v>
      </c>
      <c r="E151" t="s">
        <v>1027</v>
      </c>
      <c r="F151" s="11" t="str">
        <f>"dossierComplet['"&amp;meta_dossier_complet[[#This Row],[COD_VAR]]&amp;"'][code_insee]"</f>
        <v>dossierComplet['P13_POP2554_IRAN2'][code_insee]</v>
      </c>
    </row>
    <row r="152" spans="2:6" hidden="1">
      <c r="B152" t="s">
        <v>1473</v>
      </c>
      <c r="C152" t="s">
        <v>1474</v>
      </c>
      <c r="D152" t="s">
        <v>1475</v>
      </c>
      <c r="E152" t="s">
        <v>1027</v>
      </c>
      <c r="F152" s="11" t="str">
        <f>"dossierComplet['"&amp;meta_dossier_complet[[#This Row],[COD_VAR]]&amp;"'][code_insee]"</f>
        <v>dossierComplet['P13_POP2554_IRAN3P'][code_insee]</v>
      </c>
    </row>
    <row r="153" spans="2:6" hidden="1">
      <c r="B153" t="s">
        <v>1476</v>
      </c>
      <c r="C153" t="s">
        <v>1477</v>
      </c>
      <c r="D153" t="s">
        <v>1478</v>
      </c>
      <c r="E153" t="s">
        <v>1027</v>
      </c>
      <c r="F153" s="11" t="str">
        <f>"dossierComplet['"&amp;meta_dossier_complet[[#This Row],[COD_VAR]]&amp;"'][code_insee]"</f>
        <v>dossierComplet['P13_POP55P_IRAN2P'][code_insee]</v>
      </c>
    </row>
    <row r="154" spans="2:6" hidden="1">
      <c r="B154" t="s">
        <v>1479</v>
      </c>
      <c r="C154" t="s">
        <v>1480</v>
      </c>
      <c r="D154" t="s">
        <v>1481</v>
      </c>
      <c r="E154" t="s">
        <v>1027</v>
      </c>
      <c r="F154" s="11" t="str">
        <f>"dossierComplet['"&amp;meta_dossier_complet[[#This Row],[COD_VAR]]&amp;"'][code_insee]"</f>
        <v>dossierComplet['P13_POP55P_IRAN2'][code_insee]</v>
      </c>
    </row>
    <row r="155" spans="2:6" hidden="1">
      <c r="B155" t="s">
        <v>1482</v>
      </c>
      <c r="C155" t="s">
        <v>1483</v>
      </c>
      <c r="D155" t="s">
        <v>1484</v>
      </c>
      <c r="E155" t="s">
        <v>1027</v>
      </c>
      <c r="F155" s="11" t="str">
        <f>"dossierComplet['"&amp;meta_dossier_complet[[#This Row],[COD_VAR]]&amp;"'][code_insee]"</f>
        <v>dossierComplet['P13_POP55P_IRAN3P'][code_insee]</v>
      </c>
    </row>
    <row r="156" spans="2:6" hidden="1">
      <c r="B156" t="s">
        <v>1485</v>
      </c>
      <c r="C156" t="s">
        <v>1486</v>
      </c>
      <c r="D156" t="s">
        <v>1487</v>
      </c>
      <c r="E156" t="s">
        <v>1027</v>
      </c>
      <c r="F156" s="11" t="str">
        <f>"dossierComplet['"&amp;meta_dossier_complet[[#This Row],[COD_VAR]]&amp;"'][code_insee]"</f>
        <v>dossierComplet['C13_POP15P'][code_insee]</v>
      </c>
    </row>
    <row r="157" spans="2:6" hidden="1">
      <c r="B157" t="s">
        <v>1488</v>
      </c>
      <c r="C157" t="s">
        <v>1489</v>
      </c>
      <c r="D157" t="s">
        <v>1490</v>
      </c>
      <c r="E157" t="s">
        <v>1027</v>
      </c>
      <c r="F157" s="11" t="str">
        <f>"dossierComplet['"&amp;meta_dossier_complet[[#This Row],[COD_VAR]]&amp;"'][code_insee]"</f>
        <v>dossierComplet['C13_POP15P_CS1'][code_insee]</v>
      </c>
    </row>
    <row r="158" spans="2:6" hidden="1">
      <c r="B158" t="s">
        <v>1491</v>
      </c>
      <c r="C158" t="s">
        <v>1492</v>
      </c>
      <c r="D158" t="s">
        <v>1493</v>
      </c>
      <c r="E158" t="s">
        <v>1027</v>
      </c>
      <c r="F158" s="11" t="str">
        <f>"dossierComplet['"&amp;meta_dossier_complet[[#This Row],[COD_VAR]]&amp;"'][code_insee]"</f>
        <v>dossierComplet['C13_POP15P_CS2'][code_insee]</v>
      </c>
    </row>
    <row r="159" spans="2:6" hidden="1">
      <c r="B159" t="s">
        <v>1494</v>
      </c>
      <c r="C159" t="s">
        <v>1495</v>
      </c>
      <c r="D159" t="s">
        <v>1496</v>
      </c>
      <c r="E159" t="s">
        <v>1027</v>
      </c>
      <c r="F159" s="11" t="str">
        <f>"dossierComplet['"&amp;meta_dossier_complet[[#This Row],[COD_VAR]]&amp;"'][code_insee]"</f>
        <v>dossierComplet['C13_POP15P_CS3'][code_insee]</v>
      </c>
    </row>
    <row r="160" spans="2:6" hidden="1">
      <c r="B160" t="s">
        <v>1497</v>
      </c>
      <c r="C160" t="s">
        <v>1498</v>
      </c>
      <c r="D160" t="s">
        <v>1499</v>
      </c>
      <c r="E160" t="s">
        <v>1027</v>
      </c>
      <c r="F160" s="11" t="str">
        <f>"dossierComplet['"&amp;meta_dossier_complet[[#This Row],[COD_VAR]]&amp;"'][code_insee]"</f>
        <v>dossierComplet['C13_POP15P_CS4'][code_insee]</v>
      </c>
    </row>
    <row r="161" spans="2:6" hidden="1">
      <c r="B161" t="s">
        <v>1500</v>
      </c>
      <c r="C161" t="s">
        <v>1501</v>
      </c>
      <c r="D161" t="s">
        <v>1502</v>
      </c>
      <c r="E161" t="s">
        <v>1027</v>
      </c>
      <c r="F161" s="11" t="str">
        <f>"dossierComplet['"&amp;meta_dossier_complet[[#This Row],[COD_VAR]]&amp;"'][code_insee]"</f>
        <v>dossierComplet['C13_POP15P_CS5'][code_insee]</v>
      </c>
    </row>
    <row r="162" spans="2:6" hidden="1">
      <c r="B162" t="s">
        <v>1503</v>
      </c>
      <c r="C162" t="s">
        <v>1504</v>
      </c>
      <c r="D162" t="s">
        <v>1505</v>
      </c>
      <c r="E162" t="s">
        <v>1027</v>
      </c>
      <c r="F162" s="11" t="str">
        <f>"dossierComplet['"&amp;meta_dossier_complet[[#This Row],[COD_VAR]]&amp;"'][code_insee]"</f>
        <v>dossierComplet['C13_POP15P_CS6'][code_insee]</v>
      </c>
    </row>
    <row r="163" spans="2:6" hidden="1">
      <c r="B163" t="s">
        <v>1506</v>
      </c>
      <c r="C163" t="s">
        <v>1507</v>
      </c>
      <c r="D163" t="s">
        <v>1508</v>
      </c>
      <c r="E163" t="s">
        <v>1027</v>
      </c>
      <c r="F163" s="11" t="str">
        <f>"dossierComplet['"&amp;meta_dossier_complet[[#This Row],[COD_VAR]]&amp;"'][code_insee]"</f>
        <v>dossierComplet['C13_POP15P_CS7'][code_insee]</v>
      </c>
    </row>
    <row r="164" spans="2:6" hidden="1">
      <c r="B164" t="s">
        <v>1509</v>
      </c>
      <c r="C164" t="s">
        <v>1510</v>
      </c>
      <c r="D164" t="s">
        <v>1511</v>
      </c>
      <c r="E164" t="s">
        <v>1027</v>
      </c>
      <c r="F164" s="11" t="str">
        <f>"dossierComplet['"&amp;meta_dossier_complet[[#This Row],[COD_VAR]]&amp;"'][code_insee]"</f>
        <v>dossierComplet['C13_POP15P_CS8'][code_insee]</v>
      </c>
    </row>
    <row r="165" spans="2:6" hidden="1">
      <c r="B165" t="s">
        <v>1512</v>
      </c>
      <c r="C165" t="s">
        <v>1513</v>
      </c>
      <c r="D165" t="s">
        <v>1514</v>
      </c>
      <c r="E165" t="s">
        <v>1027</v>
      </c>
      <c r="F165" s="11" t="str">
        <f>"dossierComplet['"&amp;meta_dossier_complet[[#This Row],[COD_VAR]]&amp;"'][code_insee]"</f>
        <v>dossierComplet['C13_H15P'][code_insee]</v>
      </c>
    </row>
    <row r="166" spans="2:6" hidden="1">
      <c r="B166" t="s">
        <v>1515</v>
      </c>
      <c r="C166" t="s">
        <v>1516</v>
      </c>
      <c r="D166" t="s">
        <v>1517</v>
      </c>
      <c r="E166" t="s">
        <v>1027</v>
      </c>
      <c r="F166" s="11" t="str">
        <f>"dossierComplet['"&amp;meta_dossier_complet[[#This Row],[COD_VAR]]&amp;"'][code_insee]"</f>
        <v>dossierComplet['C13_H15P_CS1'][code_insee]</v>
      </c>
    </row>
    <row r="167" spans="2:6" hidden="1">
      <c r="B167" t="s">
        <v>1518</v>
      </c>
      <c r="C167" t="s">
        <v>1519</v>
      </c>
      <c r="D167" t="s">
        <v>1520</v>
      </c>
      <c r="E167" t="s">
        <v>1027</v>
      </c>
      <c r="F167" s="11" t="str">
        <f>"dossierComplet['"&amp;meta_dossier_complet[[#This Row],[COD_VAR]]&amp;"'][code_insee]"</f>
        <v>dossierComplet['C13_H15P_CS2'][code_insee]</v>
      </c>
    </row>
    <row r="168" spans="2:6" hidden="1">
      <c r="B168" t="s">
        <v>1521</v>
      </c>
      <c r="C168" t="s">
        <v>1522</v>
      </c>
      <c r="D168" t="s">
        <v>1523</v>
      </c>
      <c r="E168" t="s">
        <v>1027</v>
      </c>
      <c r="F168" s="11" t="str">
        <f>"dossierComplet['"&amp;meta_dossier_complet[[#This Row],[COD_VAR]]&amp;"'][code_insee]"</f>
        <v>dossierComplet['C13_H15P_CS3'][code_insee]</v>
      </c>
    </row>
    <row r="169" spans="2:6" hidden="1">
      <c r="B169" t="s">
        <v>1524</v>
      </c>
      <c r="C169" t="s">
        <v>1525</v>
      </c>
      <c r="D169" t="s">
        <v>1526</v>
      </c>
      <c r="E169" t="s">
        <v>1027</v>
      </c>
      <c r="F169" s="11" t="str">
        <f>"dossierComplet['"&amp;meta_dossier_complet[[#This Row],[COD_VAR]]&amp;"'][code_insee]"</f>
        <v>dossierComplet['C13_H15P_CS4'][code_insee]</v>
      </c>
    </row>
    <row r="170" spans="2:6" hidden="1">
      <c r="B170" t="s">
        <v>1527</v>
      </c>
      <c r="C170" t="s">
        <v>1528</v>
      </c>
      <c r="D170" t="s">
        <v>1529</v>
      </c>
      <c r="E170" t="s">
        <v>1027</v>
      </c>
      <c r="F170" s="11" t="str">
        <f>"dossierComplet['"&amp;meta_dossier_complet[[#This Row],[COD_VAR]]&amp;"'][code_insee]"</f>
        <v>dossierComplet['C13_H15P_CS5'][code_insee]</v>
      </c>
    </row>
    <row r="171" spans="2:6" hidden="1">
      <c r="B171" t="s">
        <v>1530</v>
      </c>
      <c r="C171" t="s">
        <v>1531</v>
      </c>
      <c r="D171" t="s">
        <v>1532</v>
      </c>
      <c r="E171" t="s">
        <v>1027</v>
      </c>
      <c r="F171" s="11" t="str">
        <f>"dossierComplet['"&amp;meta_dossier_complet[[#This Row],[COD_VAR]]&amp;"'][code_insee]"</f>
        <v>dossierComplet['C13_H15P_CS6'][code_insee]</v>
      </c>
    </row>
    <row r="172" spans="2:6" hidden="1">
      <c r="B172" t="s">
        <v>1533</v>
      </c>
      <c r="C172" t="s">
        <v>1534</v>
      </c>
      <c r="D172" t="s">
        <v>1535</v>
      </c>
      <c r="E172" t="s">
        <v>1027</v>
      </c>
      <c r="F172" s="11" t="str">
        <f>"dossierComplet['"&amp;meta_dossier_complet[[#This Row],[COD_VAR]]&amp;"'][code_insee]"</f>
        <v>dossierComplet['C13_H15P_CS7'][code_insee]</v>
      </c>
    </row>
    <row r="173" spans="2:6" hidden="1">
      <c r="B173" t="s">
        <v>1536</v>
      </c>
      <c r="C173" t="s">
        <v>1537</v>
      </c>
      <c r="D173" t="s">
        <v>1538</v>
      </c>
      <c r="E173" t="s">
        <v>1027</v>
      </c>
      <c r="F173" s="11" t="str">
        <f>"dossierComplet['"&amp;meta_dossier_complet[[#This Row],[COD_VAR]]&amp;"'][code_insee]"</f>
        <v>dossierComplet['C13_H15P_CS8'][code_insee]</v>
      </c>
    </row>
    <row r="174" spans="2:6" hidden="1">
      <c r="B174" t="s">
        <v>1539</v>
      </c>
      <c r="C174" t="s">
        <v>1540</v>
      </c>
      <c r="D174" t="s">
        <v>1541</v>
      </c>
      <c r="E174" t="s">
        <v>1027</v>
      </c>
      <c r="F174" s="11" t="str">
        <f>"dossierComplet['"&amp;meta_dossier_complet[[#This Row],[COD_VAR]]&amp;"'][code_insee]"</f>
        <v>dossierComplet['C13_F15P'][code_insee]</v>
      </c>
    </row>
    <row r="175" spans="2:6" hidden="1">
      <c r="B175" t="s">
        <v>1542</v>
      </c>
      <c r="C175" t="s">
        <v>1543</v>
      </c>
      <c r="D175" t="s">
        <v>1544</v>
      </c>
      <c r="E175" t="s">
        <v>1027</v>
      </c>
      <c r="F175" s="11" t="str">
        <f>"dossierComplet['"&amp;meta_dossier_complet[[#This Row],[COD_VAR]]&amp;"'][code_insee]"</f>
        <v>dossierComplet['C13_F15P_CS1'][code_insee]</v>
      </c>
    </row>
    <row r="176" spans="2:6" hidden="1">
      <c r="B176" t="s">
        <v>1545</v>
      </c>
      <c r="C176" t="s">
        <v>1546</v>
      </c>
      <c r="D176" t="s">
        <v>1547</v>
      </c>
      <c r="E176" t="s">
        <v>1027</v>
      </c>
      <c r="F176" s="11" t="str">
        <f>"dossierComplet['"&amp;meta_dossier_complet[[#This Row],[COD_VAR]]&amp;"'][code_insee]"</f>
        <v>dossierComplet['C13_F15P_CS2'][code_insee]</v>
      </c>
    </row>
    <row r="177" spans="2:6" hidden="1">
      <c r="B177" t="s">
        <v>1548</v>
      </c>
      <c r="C177" t="s">
        <v>1549</v>
      </c>
      <c r="D177" t="s">
        <v>1550</v>
      </c>
      <c r="E177" t="s">
        <v>1027</v>
      </c>
      <c r="F177" s="11" t="str">
        <f>"dossierComplet['"&amp;meta_dossier_complet[[#This Row],[COD_VAR]]&amp;"'][code_insee]"</f>
        <v>dossierComplet['C13_F15P_CS3'][code_insee]</v>
      </c>
    </row>
    <row r="178" spans="2:6" hidden="1">
      <c r="B178" t="s">
        <v>1551</v>
      </c>
      <c r="C178" t="s">
        <v>1552</v>
      </c>
      <c r="D178" t="s">
        <v>1553</v>
      </c>
      <c r="E178" t="s">
        <v>1027</v>
      </c>
      <c r="F178" s="11" t="str">
        <f>"dossierComplet['"&amp;meta_dossier_complet[[#This Row],[COD_VAR]]&amp;"'][code_insee]"</f>
        <v>dossierComplet['C13_F15P_CS4'][code_insee]</v>
      </c>
    </row>
    <row r="179" spans="2:6" hidden="1">
      <c r="B179" t="s">
        <v>1554</v>
      </c>
      <c r="C179" t="s">
        <v>1555</v>
      </c>
      <c r="D179" t="s">
        <v>1556</v>
      </c>
      <c r="E179" t="s">
        <v>1027</v>
      </c>
      <c r="F179" s="11" t="str">
        <f>"dossierComplet['"&amp;meta_dossier_complet[[#This Row],[COD_VAR]]&amp;"'][code_insee]"</f>
        <v>dossierComplet['C13_F15P_CS5'][code_insee]</v>
      </c>
    </row>
    <row r="180" spans="2:6" hidden="1">
      <c r="B180" t="s">
        <v>1557</v>
      </c>
      <c r="C180" t="s">
        <v>1558</v>
      </c>
      <c r="D180" t="s">
        <v>1559</v>
      </c>
      <c r="E180" t="s">
        <v>1027</v>
      </c>
      <c r="F180" s="11" t="str">
        <f>"dossierComplet['"&amp;meta_dossier_complet[[#This Row],[COD_VAR]]&amp;"'][code_insee]"</f>
        <v>dossierComplet['C13_F15P_CS6'][code_insee]</v>
      </c>
    </row>
    <row r="181" spans="2:6" hidden="1">
      <c r="B181" t="s">
        <v>1560</v>
      </c>
      <c r="C181" t="s">
        <v>1561</v>
      </c>
      <c r="D181" t="s">
        <v>1562</v>
      </c>
      <c r="E181" t="s">
        <v>1027</v>
      </c>
      <c r="F181" s="11" t="str">
        <f>"dossierComplet['"&amp;meta_dossier_complet[[#This Row],[COD_VAR]]&amp;"'][code_insee]"</f>
        <v>dossierComplet['C13_F15P_CS7'][code_insee]</v>
      </c>
    </row>
    <row r="182" spans="2:6" hidden="1">
      <c r="B182" t="s">
        <v>1563</v>
      </c>
      <c r="C182" t="s">
        <v>1564</v>
      </c>
      <c r="D182" t="s">
        <v>1565</v>
      </c>
      <c r="E182" t="s">
        <v>1027</v>
      </c>
      <c r="F182" s="11" t="str">
        <f>"dossierComplet['"&amp;meta_dossier_complet[[#This Row],[COD_VAR]]&amp;"'][code_insee]"</f>
        <v>dossierComplet['C13_F15P_CS8'][code_insee]</v>
      </c>
    </row>
    <row r="183" spans="2:6" hidden="1">
      <c r="B183" t="s">
        <v>1566</v>
      </c>
      <c r="C183" t="s">
        <v>1567</v>
      </c>
      <c r="D183" t="s">
        <v>1568</v>
      </c>
      <c r="E183" t="s">
        <v>1027</v>
      </c>
      <c r="F183" s="11" t="str">
        <f>"dossierComplet['"&amp;meta_dossier_complet[[#This Row],[COD_VAR]]&amp;"'][code_insee]"</f>
        <v>dossierComplet['C13_POP1524'][code_insee]</v>
      </c>
    </row>
    <row r="184" spans="2:6" hidden="1">
      <c r="B184" t="s">
        <v>1569</v>
      </c>
      <c r="C184" t="s">
        <v>1570</v>
      </c>
      <c r="D184" t="s">
        <v>1571</v>
      </c>
      <c r="E184" t="s">
        <v>1027</v>
      </c>
      <c r="F184" s="11" t="str">
        <f>"dossierComplet['"&amp;meta_dossier_complet[[#This Row],[COD_VAR]]&amp;"'][code_insee]"</f>
        <v>dossierComplet['C13_POP1524_CS1'][code_insee]</v>
      </c>
    </row>
    <row r="185" spans="2:6" hidden="1">
      <c r="B185" t="s">
        <v>1572</v>
      </c>
      <c r="C185" t="s">
        <v>1573</v>
      </c>
      <c r="D185" t="s">
        <v>1574</v>
      </c>
      <c r="E185" t="s">
        <v>1027</v>
      </c>
      <c r="F185" s="11" t="str">
        <f>"dossierComplet['"&amp;meta_dossier_complet[[#This Row],[COD_VAR]]&amp;"'][code_insee]"</f>
        <v>dossierComplet['C13_POP1524_CS2'][code_insee]</v>
      </c>
    </row>
    <row r="186" spans="2:6" hidden="1">
      <c r="B186" t="s">
        <v>1575</v>
      </c>
      <c r="C186" t="s">
        <v>1576</v>
      </c>
      <c r="D186" t="s">
        <v>1577</v>
      </c>
      <c r="E186" t="s">
        <v>1027</v>
      </c>
      <c r="F186" s="11" t="str">
        <f>"dossierComplet['"&amp;meta_dossier_complet[[#This Row],[COD_VAR]]&amp;"'][code_insee]"</f>
        <v>dossierComplet['C13_POP1524_CS3'][code_insee]</v>
      </c>
    </row>
    <row r="187" spans="2:6" hidden="1">
      <c r="B187" t="s">
        <v>1578</v>
      </c>
      <c r="C187" t="s">
        <v>1579</v>
      </c>
      <c r="D187" t="s">
        <v>1580</v>
      </c>
      <c r="E187" t="s">
        <v>1027</v>
      </c>
      <c r="F187" s="11" t="str">
        <f>"dossierComplet['"&amp;meta_dossier_complet[[#This Row],[COD_VAR]]&amp;"'][code_insee]"</f>
        <v>dossierComplet['C13_POP1524_CS4'][code_insee]</v>
      </c>
    </row>
    <row r="188" spans="2:6" hidden="1">
      <c r="B188" t="s">
        <v>1581</v>
      </c>
      <c r="C188" t="s">
        <v>1582</v>
      </c>
      <c r="D188" t="s">
        <v>1583</v>
      </c>
      <c r="E188" t="s">
        <v>1027</v>
      </c>
      <c r="F188" s="11" t="str">
        <f>"dossierComplet['"&amp;meta_dossier_complet[[#This Row],[COD_VAR]]&amp;"'][code_insee]"</f>
        <v>dossierComplet['C13_POP1524_CS5'][code_insee]</v>
      </c>
    </row>
    <row r="189" spans="2:6" hidden="1">
      <c r="B189" t="s">
        <v>1584</v>
      </c>
      <c r="C189" t="s">
        <v>1585</v>
      </c>
      <c r="D189" t="s">
        <v>1586</v>
      </c>
      <c r="E189" t="s">
        <v>1027</v>
      </c>
      <c r="F189" s="11" t="str">
        <f>"dossierComplet['"&amp;meta_dossier_complet[[#This Row],[COD_VAR]]&amp;"'][code_insee]"</f>
        <v>dossierComplet['C13_POP1524_CS6'][code_insee]</v>
      </c>
    </row>
    <row r="190" spans="2:6" hidden="1">
      <c r="B190" t="s">
        <v>1587</v>
      </c>
      <c r="C190" t="s">
        <v>1588</v>
      </c>
      <c r="D190" t="s">
        <v>1589</v>
      </c>
      <c r="E190" t="s">
        <v>1027</v>
      </c>
      <c r="F190" s="11" t="str">
        <f>"dossierComplet['"&amp;meta_dossier_complet[[#This Row],[COD_VAR]]&amp;"'][code_insee]"</f>
        <v>dossierComplet['C13_POP1524_CS7'][code_insee]</v>
      </c>
    </row>
    <row r="191" spans="2:6" hidden="1">
      <c r="B191" t="s">
        <v>1590</v>
      </c>
      <c r="C191" t="s">
        <v>1591</v>
      </c>
      <c r="D191" t="s">
        <v>1592</v>
      </c>
      <c r="E191" t="s">
        <v>1027</v>
      </c>
      <c r="F191" s="11" t="str">
        <f>"dossierComplet['"&amp;meta_dossier_complet[[#This Row],[COD_VAR]]&amp;"'][code_insee]"</f>
        <v>dossierComplet['C13_POP1524_CS8'][code_insee]</v>
      </c>
    </row>
    <row r="192" spans="2:6" hidden="1">
      <c r="B192" t="s">
        <v>1593</v>
      </c>
      <c r="C192" t="s">
        <v>1594</v>
      </c>
      <c r="D192" t="s">
        <v>1595</v>
      </c>
      <c r="E192" t="s">
        <v>1027</v>
      </c>
      <c r="F192" s="11" t="str">
        <f>"dossierComplet['"&amp;meta_dossier_complet[[#This Row],[COD_VAR]]&amp;"'][code_insee]"</f>
        <v>dossierComplet['C13_POP2554'][code_insee]</v>
      </c>
    </row>
    <row r="193" spans="2:6" hidden="1">
      <c r="B193" t="s">
        <v>1596</v>
      </c>
      <c r="C193" t="s">
        <v>1597</v>
      </c>
      <c r="D193" t="s">
        <v>1598</v>
      </c>
      <c r="E193" t="s">
        <v>1027</v>
      </c>
      <c r="F193" s="11" t="str">
        <f>"dossierComplet['"&amp;meta_dossier_complet[[#This Row],[COD_VAR]]&amp;"'][code_insee]"</f>
        <v>dossierComplet['C13_POP2554_CS1'][code_insee]</v>
      </c>
    </row>
    <row r="194" spans="2:6" hidden="1">
      <c r="B194" t="s">
        <v>1599</v>
      </c>
      <c r="C194" t="s">
        <v>1600</v>
      </c>
      <c r="D194" t="s">
        <v>1601</v>
      </c>
      <c r="E194" t="s">
        <v>1027</v>
      </c>
      <c r="F194" s="11" t="str">
        <f>"dossierComplet['"&amp;meta_dossier_complet[[#This Row],[COD_VAR]]&amp;"'][code_insee]"</f>
        <v>dossierComplet['C13_POP2554_CS2'][code_insee]</v>
      </c>
    </row>
    <row r="195" spans="2:6" hidden="1">
      <c r="B195" t="s">
        <v>1602</v>
      </c>
      <c r="C195" t="s">
        <v>1603</v>
      </c>
      <c r="D195" t="s">
        <v>1604</v>
      </c>
      <c r="E195" t="s">
        <v>1027</v>
      </c>
      <c r="F195" s="11" t="str">
        <f>"dossierComplet['"&amp;meta_dossier_complet[[#This Row],[COD_VAR]]&amp;"'][code_insee]"</f>
        <v>dossierComplet['C13_POP2554_CS3'][code_insee]</v>
      </c>
    </row>
    <row r="196" spans="2:6" hidden="1">
      <c r="B196" t="s">
        <v>1605</v>
      </c>
      <c r="C196" t="s">
        <v>1606</v>
      </c>
      <c r="D196" t="s">
        <v>1607</v>
      </c>
      <c r="E196" t="s">
        <v>1027</v>
      </c>
      <c r="F196" s="11" t="str">
        <f>"dossierComplet['"&amp;meta_dossier_complet[[#This Row],[COD_VAR]]&amp;"'][code_insee]"</f>
        <v>dossierComplet['C13_POP2554_CS4'][code_insee]</v>
      </c>
    </row>
    <row r="197" spans="2:6" hidden="1">
      <c r="B197" t="s">
        <v>1608</v>
      </c>
      <c r="C197" t="s">
        <v>1609</v>
      </c>
      <c r="D197" t="s">
        <v>1610</v>
      </c>
      <c r="E197" t="s">
        <v>1027</v>
      </c>
      <c r="F197" s="11" t="str">
        <f>"dossierComplet['"&amp;meta_dossier_complet[[#This Row],[COD_VAR]]&amp;"'][code_insee]"</f>
        <v>dossierComplet['C13_POP2554_CS5'][code_insee]</v>
      </c>
    </row>
    <row r="198" spans="2:6" hidden="1">
      <c r="B198" t="s">
        <v>1611</v>
      </c>
      <c r="C198" t="s">
        <v>1612</v>
      </c>
      <c r="D198" t="s">
        <v>1613</v>
      </c>
      <c r="E198" t="s">
        <v>1027</v>
      </c>
      <c r="F198" s="11" t="str">
        <f>"dossierComplet['"&amp;meta_dossier_complet[[#This Row],[COD_VAR]]&amp;"'][code_insee]"</f>
        <v>dossierComplet['C13_POP2554_CS6'][code_insee]</v>
      </c>
    </row>
    <row r="199" spans="2:6" hidden="1">
      <c r="B199" t="s">
        <v>1614</v>
      </c>
      <c r="C199" t="s">
        <v>1615</v>
      </c>
      <c r="D199" t="s">
        <v>1616</v>
      </c>
      <c r="E199" t="s">
        <v>1027</v>
      </c>
      <c r="F199" s="11" t="str">
        <f>"dossierComplet['"&amp;meta_dossier_complet[[#This Row],[COD_VAR]]&amp;"'][code_insee]"</f>
        <v>dossierComplet['C13_POP2554_CS7'][code_insee]</v>
      </c>
    </row>
    <row r="200" spans="2:6" hidden="1">
      <c r="B200" t="s">
        <v>1617</v>
      </c>
      <c r="C200" t="s">
        <v>1618</v>
      </c>
      <c r="D200" t="s">
        <v>1619</v>
      </c>
      <c r="E200" t="s">
        <v>1027</v>
      </c>
      <c r="F200" s="11" t="str">
        <f>"dossierComplet['"&amp;meta_dossier_complet[[#This Row],[COD_VAR]]&amp;"'][code_insee]"</f>
        <v>dossierComplet['C13_POP2554_CS8'][code_insee]</v>
      </c>
    </row>
    <row r="201" spans="2:6" hidden="1">
      <c r="B201" t="s">
        <v>1620</v>
      </c>
      <c r="C201" t="s">
        <v>1621</v>
      </c>
      <c r="D201" t="s">
        <v>1622</v>
      </c>
      <c r="E201" t="s">
        <v>1027</v>
      </c>
      <c r="F201" s="11" t="str">
        <f>"dossierComplet['"&amp;meta_dossier_complet[[#This Row],[COD_VAR]]&amp;"'][code_insee]"</f>
        <v>dossierComplet['C13_POP55P'][code_insee]</v>
      </c>
    </row>
    <row r="202" spans="2:6" hidden="1">
      <c r="B202" t="s">
        <v>1623</v>
      </c>
      <c r="C202" t="s">
        <v>1624</v>
      </c>
      <c r="D202" t="s">
        <v>1625</v>
      </c>
      <c r="E202" t="s">
        <v>1027</v>
      </c>
      <c r="F202" s="11" t="str">
        <f>"dossierComplet['"&amp;meta_dossier_complet[[#This Row],[COD_VAR]]&amp;"'][code_insee]"</f>
        <v>dossierComplet['C13_POP55P_CS1'][code_insee]</v>
      </c>
    </row>
    <row r="203" spans="2:6" hidden="1">
      <c r="B203" t="s">
        <v>1626</v>
      </c>
      <c r="C203" t="s">
        <v>1627</v>
      </c>
      <c r="D203" t="s">
        <v>1628</v>
      </c>
      <c r="E203" t="s">
        <v>1027</v>
      </c>
      <c r="F203" s="11" t="str">
        <f>"dossierComplet['"&amp;meta_dossier_complet[[#This Row],[COD_VAR]]&amp;"'][code_insee]"</f>
        <v>dossierComplet['C13_POP55P_CS2'][code_insee]</v>
      </c>
    </row>
    <row r="204" spans="2:6" hidden="1">
      <c r="B204" t="s">
        <v>1629</v>
      </c>
      <c r="C204" t="s">
        <v>1630</v>
      </c>
      <c r="D204" t="s">
        <v>1631</v>
      </c>
      <c r="E204" t="s">
        <v>1027</v>
      </c>
      <c r="F204" s="11" t="str">
        <f>"dossierComplet['"&amp;meta_dossier_complet[[#This Row],[COD_VAR]]&amp;"'][code_insee]"</f>
        <v>dossierComplet['C13_POP55P_CS3'][code_insee]</v>
      </c>
    </row>
    <row r="205" spans="2:6" hidden="1">
      <c r="B205" t="s">
        <v>1632</v>
      </c>
      <c r="C205" t="s">
        <v>1633</v>
      </c>
      <c r="D205" t="s">
        <v>1634</v>
      </c>
      <c r="E205" t="s">
        <v>1027</v>
      </c>
      <c r="F205" s="11" t="str">
        <f>"dossierComplet['"&amp;meta_dossier_complet[[#This Row],[COD_VAR]]&amp;"'][code_insee]"</f>
        <v>dossierComplet['C13_POP55P_CS4'][code_insee]</v>
      </c>
    </row>
    <row r="206" spans="2:6" hidden="1">
      <c r="B206" t="s">
        <v>1635</v>
      </c>
      <c r="C206" t="s">
        <v>1636</v>
      </c>
      <c r="D206" t="s">
        <v>1637</v>
      </c>
      <c r="E206" t="s">
        <v>1027</v>
      </c>
      <c r="F206" s="11" t="str">
        <f>"dossierComplet['"&amp;meta_dossier_complet[[#This Row],[COD_VAR]]&amp;"'][code_insee]"</f>
        <v>dossierComplet['C13_POP55P_CS5'][code_insee]</v>
      </c>
    </row>
    <row r="207" spans="2:6" hidden="1">
      <c r="B207" t="s">
        <v>1638</v>
      </c>
      <c r="C207" t="s">
        <v>1639</v>
      </c>
      <c r="D207" t="s">
        <v>1640</v>
      </c>
      <c r="E207" t="s">
        <v>1027</v>
      </c>
      <c r="F207" s="11" t="str">
        <f>"dossierComplet['"&amp;meta_dossier_complet[[#This Row],[COD_VAR]]&amp;"'][code_insee]"</f>
        <v>dossierComplet['C13_POP55P_CS6'][code_insee]</v>
      </c>
    </row>
    <row r="208" spans="2:6" hidden="1">
      <c r="B208" t="s">
        <v>1641</v>
      </c>
      <c r="C208" t="s">
        <v>1642</v>
      </c>
      <c r="D208" t="s">
        <v>1643</v>
      </c>
      <c r="E208" t="s">
        <v>1027</v>
      </c>
      <c r="F208" s="11" t="str">
        <f>"dossierComplet['"&amp;meta_dossier_complet[[#This Row],[COD_VAR]]&amp;"'][code_insee]"</f>
        <v>dossierComplet['C13_POP55P_CS7'][code_insee]</v>
      </c>
    </row>
    <row r="209" spans="1:6" hidden="1">
      <c r="B209" t="s">
        <v>1644</v>
      </c>
      <c r="C209" t="s">
        <v>1645</v>
      </c>
      <c r="D209" t="s">
        <v>1646</v>
      </c>
      <c r="E209" t="s">
        <v>1027</v>
      </c>
      <c r="F209" s="11" t="str">
        <f>"dossierComplet['"&amp;meta_dossier_complet[[#This Row],[COD_VAR]]&amp;"'][code_insee]"</f>
        <v>dossierComplet['C13_POP55P_CS8'][code_insee]</v>
      </c>
    </row>
    <row r="210" spans="1:6">
      <c r="A210" s="9" t="s">
        <v>6554</v>
      </c>
      <c r="B210" t="s">
        <v>662</v>
      </c>
      <c r="C210" t="s">
        <v>1647</v>
      </c>
      <c r="D210" t="s">
        <v>663</v>
      </c>
      <c r="E210" t="s">
        <v>1027</v>
      </c>
      <c r="F210" s="11" t="str">
        <f>"dossierComplet['"&amp;meta_dossier_complet[[#This Row],[COD_VAR]]&amp;"'][code_insee]"</f>
        <v>dossierComplet['P08_POP'][code_insee]</v>
      </c>
    </row>
    <row r="211" spans="1:6" hidden="1">
      <c r="B211" t="s">
        <v>1648</v>
      </c>
      <c r="C211" t="s">
        <v>1649</v>
      </c>
      <c r="D211" t="s">
        <v>1650</v>
      </c>
      <c r="E211" t="s">
        <v>1027</v>
      </c>
      <c r="F211" s="11" t="str">
        <f>"dossierComplet['"&amp;meta_dossier_complet[[#This Row],[COD_VAR]]&amp;"'][code_insee]"</f>
        <v>dossierComplet['P08_POP0014'][code_insee]</v>
      </c>
    </row>
    <row r="212" spans="1:6" hidden="1">
      <c r="B212" t="s">
        <v>1651</v>
      </c>
      <c r="C212" t="s">
        <v>1652</v>
      </c>
      <c r="D212" t="s">
        <v>1653</v>
      </c>
      <c r="E212" t="s">
        <v>1027</v>
      </c>
      <c r="F212" s="11" t="str">
        <f>"dossierComplet['"&amp;meta_dossier_complet[[#This Row],[COD_VAR]]&amp;"'][code_insee]"</f>
        <v>dossierComplet['P08_POP1529'][code_insee]</v>
      </c>
    </row>
    <row r="213" spans="1:6" hidden="1">
      <c r="B213" t="s">
        <v>1654</v>
      </c>
      <c r="C213" t="s">
        <v>1655</v>
      </c>
      <c r="D213" t="s">
        <v>1656</v>
      </c>
      <c r="E213" t="s">
        <v>1027</v>
      </c>
      <c r="F213" s="11" t="str">
        <f>"dossierComplet['"&amp;meta_dossier_complet[[#This Row],[COD_VAR]]&amp;"'][code_insee]"</f>
        <v>dossierComplet['P08_POP3044'][code_insee]</v>
      </c>
    </row>
    <row r="214" spans="1:6" hidden="1">
      <c r="B214" t="s">
        <v>1657</v>
      </c>
      <c r="C214" t="s">
        <v>1658</v>
      </c>
      <c r="D214" t="s">
        <v>1659</v>
      </c>
      <c r="E214" t="s">
        <v>1027</v>
      </c>
      <c r="F214" s="11" t="str">
        <f>"dossierComplet['"&amp;meta_dossier_complet[[#This Row],[COD_VAR]]&amp;"'][code_insee]"</f>
        <v>dossierComplet['P08_POP4559'][code_insee]</v>
      </c>
    </row>
    <row r="215" spans="1:6" hidden="1">
      <c r="B215" t="s">
        <v>1660</v>
      </c>
      <c r="C215" t="s">
        <v>1661</v>
      </c>
      <c r="D215" t="s">
        <v>1662</v>
      </c>
      <c r="E215" t="s">
        <v>1027</v>
      </c>
      <c r="F215" s="11" t="str">
        <f>"dossierComplet['"&amp;meta_dossier_complet[[#This Row],[COD_VAR]]&amp;"'][code_insee]"</f>
        <v>dossierComplet['P08_POP6074'][code_insee]</v>
      </c>
    </row>
    <row r="216" spans="1:6" hidden="1">
      <c r="B216" t="s">
        <v>1663</v>
      </c>
      <c r="C216" t="s">
        <v>1664</v>
      </c>
      <c r="D216" t="s">
        <v>1665</v>
      </c>
      <c r="E216" t="s">
        <v>1027</v>
      </c>
      <c r="F216" s="11" t="str">
        <f>"dossierComplet['"&amp;meta_dossier_complet[[#This Row],[COD_VAR]]&amp;"'][code_insee]"</f>
        <v>dossierComplet['P08_POP75P'][code_insee]</v>
      </c>
    </row>
    <row r="217" spans="1:6" hidden="1">
      <c r="B217" t="s">
        <v>1666</v>
      </c>
      <c r="C217" t="s">
        <v>1667</v>
      </c>
      <c r="D217" t="s">
        <v>1668</v>
      </c>
      <c r="E217" t="s">
        <v>1027</v>
      </c>
      <c r="F217" s="11" t="str">
        <f>"dossierComplet['"&amp;meta_dossier_complet[[#This Row],[COD_VAR]]&amp;"'][code_insee]"</f>
        <v>dossierComplet['P08_POPH'][code_insee]</v>
      </c>
    </row>
    <row r="218" spans="1:6" hidden="1">
      <c r="B218" t="s">
        <v>1669</v>
      </c>
      <c r="C218" t="s">
        <v>1670</v>
      </c>
      <c r="D218" t="s">
        <v>1671</v>
      </c>
      <c r="E218" t="s">
        <v>1027</v>
      </c>
      <c r="F218" s="11" t="str">
        <f>"dossierComplet['"&amp;meta_dossier_complet[[#This Row],[COD_VAR]]&amp;"'][code_insee]"</f>
        <v>dossierComplet['P08_H0014'][code_insee]</v>
      </c>
    </row>
    <row r="219" spans="1:6" hidden="1">
      <c r="B219" t="s">
        <v>1672</v>
      </c>
      <c r="C219" t="s">
        <v>1673</v>
      </c>
      <c r="D219" t="s">
        <v>1674</v>
      </c>
      <c r="E219" t="s">
        <v>1027</v>
      </c>
      <c r="F219" s="11" t="str">
        <f>"dossierComplet['"&amp;meta_dossier_complet[[#This Row],[COD_VAR]]&amp;"'][code_insee]"</f>
        <v>dossierComplet['P08_H1529'][code_insee]</v>
      </c>
    </row>
    <row r="220" spans="1:6" hidden="1">
      <c r="B220" t="s">
        <v>1675</v>
      </c>
      <c r="C220" t="s">
        <v>1676</v>
      </c>
      <c r="D220" t="s">
        <v>1677</v>
      </c>
      <c r="E220" t="s">
        <v>1027</v>
      </c>
      <c r="F220" s="11" t="str">
        <f>"dossierComplet['"&amp;meta_dossier_complet[[#This Row],[COD_VAR]]&amp;"'][code_insee]"</f>
        <v>dossierComplet['P08_H3044'][code_insee]</v>
      </c>
    </row>
    <row r="221" spans="1:6" hidden="1">
      <c r="B221" t="s">
        <v>1678</v>
      </c>
      <c r="C221" t="s">
        <v>1679</v>
      </c>
      <c r="D221" t="s">
        <v>1680</v>
      </c>
      <c r="E221" t="s">
        <v>1027</v>
      </c>
      <c r="F221" s="11" t="str">
        <f>"dossierComplet['"&amp;meta_dossier_complet[[#This Row],[COD_VAR]]&amp;"'][code_insee]"</f>
        <v>dossierComplet['P08_H4559'][code_insee]</v>
      </c>
    </row>
    <row r="222" spans="1:6" hidden="1">
      <c r="B222" t="s">
        <v>1681</v>
      </c>
      <c r="C222" t="s">
        <v>1682</v>
      </c>
      <c r="D222" t="s">
        <v>1683</v>
      </c>
      <c r="E222" t="s">
        <v>1027</v>
      </c>
      <c r="F222" s="11" t="str">
        <f>"dossierComplet['"&amp;meta_dossier_complet[[#This Row],[COD_VAR]]&amp;"'][code_insee]"</f>
        <v>dossierComplet['P08_H6074'][code_insee]</v>
      </c>
    </row>
    <row r="223" spans="1:6" hidden="1">
      <c r="B223" t="s">
        <v>1684</v>
      </c>
      <c r="C223" t="s">
        <v>1685</v>
      </c>
      <c r="D223" t="s">
        <v>1686</v>
      </c>
      <c r="E223" t="s">
        <v>1027</v>
      </c>
      <c r="F223" s="11" t="str">
        <f>"dossierComplet['"&amp;meta_dossier_complet[[#This Row],[COD_VAR]]&amp;"'][code_insee]"</f>
        <v>dossierComplet['P08_H7589'][code_insee]</v>
      </c>
    </row>
    <row r="224" spans="1:6" hidden="1">
      <c r="B224" t="s">
        <v>1687</v>
      </c>
      <c r="C224" t="s">
        <v>1688</v>
      </c>
      <c r="D224" t="s">
        <v>1689</v>
      </c>
      <c r="E224" t="s">
        <v>1027</v>
      </c>
      <c r="F224" s="11" t="str">
        <f>"dossierComplet['"&amp;meta_dossier_complet[[#This Row],[COD_VAR]]&amp;"'][code_insee]"</f>
        <v>dossierComplet['P08_H90P'][code_insee]</v>
      </c>
    </row>
    <row r="225" spans="2:6" hidden="1">
      <c r="B225" t="s">
        <v>1690</v>
      </c>
      <c r="C225" t="s">
        <v>1691</v>
      </c>
      <c r="D225" t="s">
        <v>1692</v>
      </c>
      <c r="E225" t="s">
        <v>1027</v>
      </c>
      <c r="F225" s="11" t="str">
        <f>"dossierComplet['"&amp;meta_dossier_complet[[#This Row],[COD_VAR]]&amp;"'][code_insee]"</f>
        <v>dossierComplet['P08_H0019'][code_insee]</v>
      </c>
    </row>
    <row r="226" spans="2:6" hidden="1">
      <c r="B226" t="s">
        <v>1693</v>
      </c>
      <c r="C226" t="s">
        <v>1694</v>
      </c>
      <c r="D226" t="s">
        <v>1695</v>
      </c>
      <c r="E226" t="s">
        <v>1027</v>
      </c>
      <c r="F226" s="11" t="str">
        <f>"dossierComplet['"&amp;meta_dossier_complet[[#This Row],[COD_VAR]]&amp;"'][code_insee]"</f>
        <v>dossierComplet['P08_H2064'][code_insee]</v>
      </c>
    </row>
    <row r="227" spans="2:6" hidden="1">
      <c r="B227" t="s">
        <v>1696</v>
      </c>
      <c r="C227" t="s">
        <v>1697</v>
      </c>
      <c r="D227" t="s">
        <v>1698</v>
      </c>
      <c r="E227" t="s">
        <v>1027</v>
      </c>
      <c r="F227" s="11" t="str">
        <f>"dossierComplet['"&amp;meta_dossier_complet[[#This Row],[COD_VAR]]&amp;"'][code_insee]"</f>
        <v>dossierComplet['P08_H65P'][code_insee]</v>
      </c>
    </row>
    <row r="228" spans="2:6" hidden="1">
      <c r="B228" t="s">
        <v>1699</v>
      </c>
      <c r="C228" t="s">
        <v>1700</v>
      </c>
      <c r="D228" t="s">
        <v>1701</v>
      </c>
      <c r="E228" t="s">
        <v>1027</v>
      </c>
      <c r="F228" s="11" t="str">
        <f>"dossierComplet['"&amp;meta_dossier_complet[[#This Row],[COD_VAR]]&amp;"'][code_insee]"</f>
        <v>dossierComplet['P08_POPF'][code_insee]</v>
      </c>
    </row>
    <row r="229" spans="2:6" hidden="1">
      <c r="B229" t="s">
        <v>1702</v>
      </c>
      <c r="C229" t="s">
        <v>1703</v>
      </c>
      <c r="D229" t="s">
        <v>1704</v>
      </c>
      <c r="E229" t="s">
        <v>1027</v>
      </c>
      <c r="F229" s="11" t="str">
        <f>"dossierComplet['"&amp;meta_dossier_complet[[#This Row],[COD_VAR]]&amp;"'][code_insee]"</f>
        <v>dossierComplet['P08_F0014'][code_insee]</v>
      </c>
    </row>
    <row r="230" spans="2:6" hidden="1">
      <c r="B230" t="s">
        <v>1705</v>
      </c>
      <c r="C230" t="s">
        <v>1706</v>
      </c>
      <c r="D230" t="s">
        <v>1707</v>
      </c>
      <c r="E230" t="s">
        <v>1027</v>
      </c>
      <c r="F230" s="11" t="str">
        <f>"dossierComplet['"&amp;meta_dossier_complet[[#This Row],[COD_VAR]]&amp;"'][code_insee]"</f>
        <v>dossierComplet['P08_F1529'][code_insee]</v>
      </c>
    </row>
    <row r="231" spans="2:6" hidden="1">
      <c r="B231" t="s">
        <v>1708</v>
      </c>
      <c r="C231" t="s">
        <v>1709</v>
      </c>
      <c r="D231" t="s">
        <v>1710</v>
      </c>
      <c r="E231" t="s">
        <v>1027</v>
      </c>
      <c r="F231" s="11" t="str">
        <f>"dossierComplet['"&amp;meta_dossier_complet[[#This Row],[COD_VAR]]&amp;"'][code_insee]"</f>
        <v>dossierComplet['P08_F3044'][code_insee]</v>
      </c>
    </row>
    <row r="232" spans="2:6" hidden="1">
      <c r="B232" t="s">
        <v>1711</v>
      </c>
      <c r="C232" t="s">
        <v>1712</v>
      </c>
      <c r="D232" t="s">
        <v>1713</v>
      </c>
      <c r="E232" t="s">
        <v>1027</v>
      </c>
      <c r="F232" s="11" t="str">
        <f>"dossierComplet['"&amp;meta_dossier_complet[[#This Row],[COD_VAR]]&amp;"'][code_insee]"</f>
        <v>dossierComplet['P08_F4559'][code_insee]</v>
      </c>
    </row>
    <row r="233" spans="2:6" hidden="1">
      <c r="B233" t="s">
        <v>1714</v>
      </c>
      <c r="C233" t="s">
        <v>1715</v>
      </c>
      <c r="D233" t="s">
        <v>1716</v>
      </c>
      <c r="E233" t="s">
        <v>1027</v>
      </c>
      <c r="F233" s="11" t="str">
        <f>"dossierComplet['"&amp;meta_dossier_complet[[#This Row],[COD_VAR]]&amp;"'][code_insee]"</f>
        <v>dossierComplet['P08_F6074'][code_insee]</v>
      </c>
    </row>
    <row r="234" spans="2:6" hidden="1">
      <c r="B234" t="s">
        <v>1717</v>
      </c>
      <c r="C234" t="s">
        <v>1718</v>
      </c>
      <c r="D234" t="s">
        <v>1719</v>
      </c>
      <c r="E234" t="s">
        <v>1027</v>
      </c>
      <c r="F234" s="11" t="str">
        <f>"dossierComplet['"&amp;meta_dossier_complet[[#This Row],[COD_VAR]]&amp;"'][code_insee]"</f>
        <v>dossierComplet['P08_F7589'][code_insee]</v>
      </c>
    </row>
    <row r="235" spans="2:6" hidden="1">
      <c r="B235" t="s">
        <v>1720</v>
      </c>
      <c r="C235" t="s">
        <v>1721</v>
      </c>
      <c r="D235" t="s">
        <v>1722</v>
      </c>
      <c r="E235" t="s">
        <v>1027</v>
      </c>
      <c r="F235" s="11" t="str">
        <f>"dossierComplet['"&amp;meta_dossier_complet[[#This Row],[COD_VAR]]&amp;"'][code_insee]"</f>
        <v>dossierComplet['P08_F90P'][code_insee]</v>
      </c>
    </row>
    <row r="236" spans="2:6" hidden="1">
      <c r="B236" t="s">
        <v>1723</v>
      </c>
      <c r="C236" t="s">
        <v>1724</v>
      </c>
      <c r="D236" t="s">
        <v>1725</v>
      </c>
      <c r="E236" t="s">
        <v>1027</v>
      </c>
      <c r="F236" s="11" t="str">
        <f>"dossierComplet['"&amp;meta_dossier_complet[[#This Row],[COD_VAR]]&amp;"'][code_insee]"</f>
        <v>dossierComplet['P08_F0019'][code_insee]</v>
      </c>
    </row>
    <row r="237" spans="2:6" hidden="1">
      <c r="B237" t="s">
        <v>1726</v>
      </c>
      <c r="C237" t="s">
        <v>1727</v>
      </c>
      <c r="D237" t="s">
        <v>1728</v>
      </c>
      <c r="E237" t="s">
        <v>1027</v>
      </c>
      <c r="F237" s="11" t="str">
        <f>"dossierComplet['"&amp;meta_dossier_complet[[#This Row],[COD_VAR]]&amp;"'][code_insee]"</f>
        <v>dossierComplet['P08_F2064'][code_insee]</v>
      </c>
    </row>
    <row r="238" spans="2:6" hidden="1">
      <c r="B238" t="s">
        <v>1729</v>
      </c>
      <c r="C238" t="s">
        <v>1730</v>
      </c>
      <c r="D238" t="s">
        <v>1731</v>
      </c>
      <c r="E238" t="s">
        <v>1027</v>
      </c>
      <c r="F238" s="11" t="str">
        <f>"dossierComplet['"&amp;meta_dossier_complet[[#This Row],[COD_VAR]]&amp;"'][code_insee]"</f>
        <v>dossierComplet['P08_F65P'][code_insee]</v>
      </c>
    </row>
    <row r="239" spans="2:6" hidden="1">
      <c r="B239" t="s">
        <v>1732</v>
      </c>
      <c r="C239" t="s">
        <v>1733</v>
      </c>
      <c r="D239" t="s">
        <v>1734</v>
      </c>
      <c r="E239" t="s">
        <v>1027</v>
      </c>
      <c r="F239" s="11" t="str">
        <f>"dossierComplet['"&amp;meta_dossier_complet[[#This Row],[COD_VAR]]&amp;"'][code_insee]"</f>
        <v>dossierComplet['P08_POP05P'][code_insee]</v>
      </c>
    </row>
    <row r="240" spans="2:6" hidden="1">
      <c r="B240" t="s">
        <v>1735</v>
      </c>
      <c r="C240" t="s">
        <v>1736</v>
      </c>
      <c r="D240" t="s">
        <v>1737</v>
      </c>
      <c r="E240" t="s">
        <v>1027</v>
      </c>
      <c r="F240" s="11" t="str">
        <f>"dossierComplet['"&amp;meta_dossier_complet[[#This Row],[COD_VAR]]&amp;"'][code_insee]"</f>
        <v>dossierComplet['P08_POP05P_IRAN1'][code_insee]</v>
      </c>
    </row>
    <row r="241" spans="2:6" hidden="1">
      <c r="B241" t="s">
        <v>1738</v>
      </c>
      <c r="C241" t="s">
        <v>1739</v>
      </c>
      <c r="D241" t="s">
        <v>1740</v>
      </c>
      <c r="E241" t="s">
        <v>1027</v>
      </c>
      <c r="F241" s="11" t="str">
        <f>"dossierComplet['"&amp;meta_dossier_complet[[#This Row],[COD_VAR]]&amp;"'][code_insee]"</f>
        <v>dossierComplet['P08_POP05P_IRAN2'][code_insee]</v>
      </c>
    </row>
    <row r="242" spans="2:6" hidden="1">
      <c r="B242" t="s">
        <v>1741</v>
      </c>
      <c r="C242" t="s">
        <v>1742</v>
      </c>
      <c r="D242" t="s">
        <v>1743</v>
      </c>
      <c r="E242" t="s">
        <v>1027</v>
      </c>
      <c r="F242" s="11" t="str">
        <f>"dossierComplet['"&amp;meta_dossier_complet[[#This Row],[COD_VAR]]&amp;"'][code_insee]"</f>
        <v>dossierComplet['P08_POP05P_IRAN3'][code_insee]</v>
      </c>
    </row>
    <row r="243" spans="2:6" hidden="1">
      <c r="B243" t="s">
        <v>1744</v>
      </c>
      <c r="C243" t="s">
        <v>1745</v>
      </c>
      <c r="D243" t="s">
        <v>1746</v>
      </c>
      <c r="E243" t="s">
        <v>1027</v>
      </c>
      <c r="F243" s="11" t="str">
        <f>"dossierComplet['"&amp;meta_dossier_complet[[#This Row],[COD_VAR]]&amp;"'][code_insee]"</f>
        <v>dossierComplet['P08_POP05P_IRAN4'][code_insee]</v>
      </c>
    </row>
    <row r="244" spans="2:6" hidden="1">
      <c r="B244" t="s">
        <v>1747</v>
      </c>
      <c r="C244" t="s">
        <v>1748</v>
      </c>
      <c r="D244" t="s">
        <v>1749</v>
      </c>
      <c r="E244" t="s">
        <v>1027</v>
      </c>
      <c r="F244" s="11" t="str">
        <f>"dossierComplet['"&amp;meta_dossier_complet[[#This Row],[COD_VAR]]&amp;"'][code_insee]"</f>
        <v>dossierComplet['P08_POP05P_IRAN5'][code_insee]</v>
      </c>
    </row>
    <row r="245" spans="2:6" hidden="1">
      <c r="B245" t="s">
        <v>1750</v>
      </c>
      <c r="C245" t="s">
        <v>1751</v>
      </c>
      <c r="D245" t="s">
        <v>1752</v>
      </c>
      <c r="E245" t="s">
        <v>1027</v>
      </c>
      <c r="F245" s="11" t="str">
        <f>"dossierComplet['"&amp;meta_dossier_complet[[#This Row],[COD_VAR]]&amp;"'][code_insee]"</f>
        <v>dossierComplet['P08_POP05P_IRAN6'][code_insee]</v>
      </c>
    </row>
    <row r="246" spans="2:6" hidden="1">
      <c r="B246" t="s">
        <v>1753</v>
      </c>
      <c r="C246" t="s">
        <v>1754</v>
      </c>
      <c r="D246" t="s">
        <v>1755</v>
      </c>
      <c r="E246" t="s">
        <v>1027</v>
      </c>
      <c r="F246" s="11" t="str">
        <f>"dossierComplet['"&amp;meta_dossier_complet[[#This Row],[COD_VAR]]&amp;"'][code_insee]"</f>
        <v>dossierComplet['P08_POP05P_IRAN7'][code_insee]</v>
      </c>
    </row>
    <row r="247" spans="2:6" hidden="1">
      <c r="B247" t="s">
        <v>1756</v>
      </c>
      <c r="C247" t="s">
        <v>1757</v>
      </c>
      <c r="D247" t="s">
        <v>1758</v>
      </c>
      <c r="E247" t="s">
        <v>1027</v>
      </c>
      <c r="F247" s="11" t="str">
        <f>"dossierComplet['"&amp;meta_dossier_complet[[#This Row],[COD_VAR]]&amp;"'][code_insee]"</f>
        <v>dossierComplet['P08_POP0514'][code_insee]</v>
      </c>
    </row>
    <row r="248" spans="2:6" hidden="1">
      <c r="B248" t="s">
        <v>1759</v>
      </c>
      <c r="C248" t="s">
        <v>1760</v>
      </c>
      <c r="D248" t="s">
        <v>1761</v>
      </c>
      <c r="E248" t="s">
        <v>1027</v>
      </c>
      <c r="F248" s="11" t="str">
        <f>"dossierComplet['"&amp;meta_dossier_complet[[#This Row],[COD_VAR]]&amp;"'][code_insee]"</f>
        <v>dossierComplet['P08_POP0514_IRAN2'][code_insee]</v>
      </c>
    </row>
    <row r="249" spans="2:6" hidden="1">
      <c r="B249" t="s">
        <v>1762</v>
      </c>
      <c r="C249" t="s">
        <v>1763</v>
      </c>
      <c r="D249" t="s">
        <v>1764</v>
      </c>
      <c r="E249" t="s">
        <v>1027</v>
      </c>
      <c r="F249" s="11" t="str">
        <f>"dossierComplet['"&amp;meta_dossier_complet[[#This Row],[COD_VAR]]&amp;"'][code_insee]"</f>
        <v>dossierComplet['P08_POP0514_IRAN3P'][code_insee]</v>
      </c>
    </row>
    <row r="250" spans="2:6" hidden="1">
      <c r="B250" t="s">
        <v>1765</v>
      </c>
      <c r="C250" t="s">
        <v>1766</v>
      </c>
      <c r="D250" t="s">
        <v>1767</v>
      </c>
      <c r="E250" t="s">
        <v>1027</v>
      </c>
      <c r="F250" s="11" t="str">
        <f>"dossierComplet['"&amp;meta_dossier_complet[[#This Row],[COD_VAR]]&amp;"'][code_insee]"</f>
        <v>dossierComplet['P08_POP1524'][code_insee]</v>
      </c>
    </row>
    <row r="251" spans="2:6" hidden="1">
      <c r="B251" t="s">
        <v>1768</v>
      </c>
      <c r="C251" t="s">
        <v>1769</v>
      </c>
      <c r="D251" t="s">
        <v>1770</v>
      </c>
      <c r="E251" t="s">
        <v>1027</v>
      </c>
      <c r="F251" s="11" t="str">
        <f>"dossierComplet['"&amp;meta_dossier_complet[[#This Row],[COD_VAR]]&amp;"'][code_insee]"</f>
        <v>dossierComplet['P08_POP1524_IRAN2'][code_insee]</v>
      </c>
    </row>
    <row r="252" spans="2:6" hidden="1">
      <c r="B252" t="s">
        <v>1771</v>
      </c>
      <c r="C252" t="s">
        <v>1772</v>
      </c>
      <c r="D252" t="s">
        <v>1773</v>
      </c>
      <c r="E252" t="s">
        <v>1027</v>
      </c>
      <c r="F252" s="11" t="str">
        <f>"dossierComplet['"&amp;meta_dossier_complet[[#This Row],[COD_VAR]]&amp;"'][code_insee]"</f>
        <v>dossierComplet['P08_POP1524_IRAN3P'][code_insee]</v>
      </c>
    </row>
    <row r="253" spans="2:6" hidden="1">
      <c r="B253" t="s">
        <v>1774</v>
      </c>
      <c r="C253" t="s">
        <v>1775</v>
      </c>
      <c r="D253" t="s">
        <v>1776</v>
      </c>
      <c r="E253" t="s">
        <v>1027</v>
      </c>
      <c r="F253" s="11" t="str">
        <f>"dossierComplet['"&amp;meta_dossier_complet[[#This Row],[COD_VAR]]&amp;"'][code_insee]"</f>
        <v>dossierComplet['P08_POP2554'][code_insee]</v>
      </c>
    </row>
    <row r="254" spans="2:6" hidden="1">
      <c r="B254" t="s">
        <v>1777</v>
      </c>
      <c r="C254" t="s">
        <v>1778</v>
      </c>
      <c r="D254" t="s">
        <v>1779</v>
      </c>
      <c r="E254" t="s">
        <v>1027</v>
      </c>
      <c r="F254" s="11" t="str">
        <f>"dossierComplet['"&amp;meta_dossier_complet[[#This Row],[COD_VAR]]&amp;"'][code_insee]"</f>
        <v>dossierComplet['P08_POP2554_IRAN2'][code_insee]</v>
      </c>
    </row>
    <row r="255" spans="2:6" hidden="1">
      <c r="B255" t="s">
        <v>1780</v>
      </c>
      <c r="C255" t="s">
        <v>1781</v>
      </c>
      <c r="D255" t="s">
        <v>1782</v>
      </c>
      <c r="E255" t="s">
        <v>1027</v>
      </c>
      <c r="F255" s="11" t="str">
        <f>"dossierComplet['"&amp;meta_dossier_complet[[#This Row],[COD_VAR]]&amp;"'][code_insee]"</f>
        <v>dossierComplet['P08_POP2554_IRAN3P'][code_insee]</v>
      </c>
    </row>
    <row r="256" spans="2:6" hidden="1">
      <c r="B256" t="s">
        <v>1783</v>
      </c>
      <c r="C256" t="s">
        <v>1784</v>
      </c>
      <c r="D256" t="s">
        <v>1785</v>
      </c>
      <c r="E256" t="s">
        <v>1027</v>
      </c>
      <c r="F256" s="11" t="str">
        <f>"dossierComplet['"&amp;meta_dossier_complet[[#This Row],[COD_VAR]]&amp;"'][code_insee]"</f>
        <v>dossierComplet['P08_POP55P'][code_insee]</v>
      </c>
    </row>
    <row r="257" spans="2:6" hidden="1">
      <c r="B257" t="s">
        <v>1786</v>
      </c>
      <c r="C257" t="s">
        <v>1787</v>
      </c>
      <c r="D257" t="s">
        <v>1788</v>
      </c>
      <c r="E257" t="s">
        <v>1027</v>
      </c>
      <c r="F257" s="11" t="str">
        <f>"dossierComplet['"&amp;meta_dossier_complet[[#This Row],[COD_VAR]]&amp;"'][code_insee]"</f>
        <v>dossierComplet['P08_POP55P_IRAN2'][code_insee]</v>
      </c>
    </row>
    <row r="258" spans="2:6" hidden="1">
      <c r="B258" t="s">
        <v>1789</v>
      </c>
      <c r="C258" t="s">
        <v>1790</v>
      </c>
      <c r="D258" t="s">
        <v>1791</v>
      </c>
      <c r="E258" t="s">
        <v>1027</v>
      </c>
      <c r="F258" s="11" t="str">
        <f>"dossierComplet['"&amp;meta_dossier_complet[[#This Row],[COD_VAR]]&amp;"'][code_insee]"</f>
        <v>dossierComplet['P08_POP55P_IRAN3P'][code_insee]</v>
      </c>
    </row>
    <row r="259" spans="2:6" hidden="1">
      <c r="B259" t="s">
        <v>1792</v>
      </c>
      <c r="C259" t="s">
        <v>1793</v>
      </c>
      <c r="D259" t="s">
        <v>1794</v>
      </c>
      <c r="E259" t="s">
        <v>1027</v>
      </c>
      <c r="F259" s="11" t="str">
        <f>"dossierComplet['"&amp;meta_dossier_complet[[#This Row],[COD_VAR]]&amp;"'][code_insee]"</f>
        <v>dossierComplet['C08_POP15P'][code_insee]</v>
      </c>
    </row>
    <row r="260" spans="2:6" hidden="1">
      <c r="B260" t="s">
        <v>1795</v>
      </c>
      <c r="C260" t="s">
        <v>1796</v>
      </c>
      <c r="D260" t="s">
        <v>1797</v>
      </c>
      <c r="E260" t="s">
        <v>1027</v>
      </c>
      <c r="F260" s="11" t="str">
        <f>"dossierComplet['"&amp;meta_dossier_complet[[#This Row],[COD_VAR]]&amp;"'][code_insee]"</f>
        <v>dossierComplet['C08_POP15P_CS1'][code_insee]</v>
      </c>
    </row>
    <row r="261" spans="2:6" hidden="1">
      <c r="B261" t="s">
        <v>1798</v>
      </c>
      <c r="C261" t="s">
        <v>1799</v>
      </c>
      <c r="D261" t="s">
        <v>1800</v>
      </c>
      <c r="E261" t="s">
        <v>1027</v>
      </c>
      <c r="F261" s="11" t="str">
        <f>"dossierComplet['"&amp;meta_dossier_complet[[#This Row],[COD_VAR]]&amp;"'][code_insee]"</f>
        <v>dossierComplet['C08_POP15P_CS2'][code_insee]</v>
      </c>
    </row>
    <row r="262" spans="2:6" hidden="1">
      <c r="B262" t="s">
        <v>1801</v>
      </c>
      <c r="C262" t="s">
        <v>1802</v>
      </c>
      <c r="D262" t="s">
        <v>1803</v>
      </c>
      <c r="E262" t="s">
        <v>1027</v>
      </c>
      <c r="F262" s="11" t="str">
        <f>"dossierComplet['"&amp;meta_dossier_complet[[#This Row],[COD_VAR]]&amp;"'][code_insee]"</f>
        <v>dossierComplet['C08_POP15P_CS3'][code_insee]</v>
      </c>
    </row>
    <row r="263" spans="2:6" hidden="1">
      <c r="B263" t="s">
        <v>1804</v>
      </c>
      <c r="C263" t="s">
        <v>1805</v>
      </c>
      <c r="D263" t="s">
        <v>1806</v>
      </c>
      <c r="E263" t="s">
        <v>1027</v>
      </c>
      <c r="F263" s="11" t="str">
        <f>"dossierComplet['"&amp;meta_dossier_complet[[#This Row],[COD_VAR]]&amp;"'][code_insee]"</f>
        <v>dossierComplet['C08_POP15P_CS4'][code_insee]</v>
      </c>
    </row>
    <row r="264" spans="2:6" hidden="1">
      <c r="B264" t="s">
        <v>1807</v>
      </c>
      <c r="C264" t="s">
        <v>1808</v>
      </c>
      <c r="D264" t="s">
        <v>1809</v>
      </c>
      <c r="E264" t="s">
        <v>1027</v>
      </c>
      <c r="F264" s="11" t="str">
        <f>"dossierComplet['"&amp;meta_dossier_complet[[#This Row],[COD_VAR]]&amp;"'][code_insee]"</f>
        <v>dossierComplet['C08_POP15P_CS5'][code_insee]</v>
      </c>
    </row>
    <row r="265" spans="2:6" hidden="1">
      <c r="B265" t="s">
        <v>1810</v>
      </c>
      <c r="C265" t="s">
        <v>1811</v>
      </c>
      <c r="D265" t="s">
        <v>1812</v>
      </c>
      <c r="E265" t="s">
        <v>1027</v>
      </c>
      <c r="F265" s="11" t="str">
        <f>"dossierComplet['"&amp;meta_dossier_complet[[#This Row],[COD_VAR]]&amp;"'][code_insee]"</f>
        <v>dossierComplet['C08_POP15P_CS6'][code_insee]</v>
      </c>
    </row>
    <row r="266" spans="2:6" hidden="1">
      <c r="B266" t="s">
        <v>1813</v>
      </c>
      <c r="C266" t="s">
        <v>1814</v>
      </c>
      <c r="D266" t="s">
        <v>1815</v>
      </c>
      <c r="E266" t="s">
        <v>1027</v>
      </c>
      <c r="F266" s="11" t="str">
        <f>"dossierComplet['"&amp;meta_dossier_complet[[#This Row],[COD_VAR]]&amp;"'][code_insee]"</f>
        <v>dossierComplet['C08_POP15P_CS7'][code_insee]</v>
      </c>
    </row>
    <row r="267" spans="2:6" hidden="1">
      <c r="B267" t="s">
        <v>1816</v>
      </c>
      <c r="C267" t="s">
        <v>1817</v>
      </c>
      <c r="D267" t="s">
        <v>1818</v>
      </c>
      <c r="E267" t="s">
        <v>1027</v>
      </c>
      <c r="F267" s="11" t="str">
        <f>"dossierComplet['"&amp;meta_dossier_complet[[#This Row],[COD_VAR]]&amp;"'][code_insee]"</f>
        <v>dossierComplet['C08_POP15P_CS8'][code_insee]</v>
      </c>
    </row>
    <row r="268" spans="2:6" hidden="1">
      <c r="B268" t="s">
        <v>1819</v>
      </c>
      <c r="C268" t="s">
        <v>1820</v>
      </c>
      <c r="D268" t="s">
        <v>1821</v>
      </c>
      <c r="E268" t="s">
        <v>1027</v>
      </c>
      <c r="F268" s="11" t="str">
        <f>"dossierComplet['"&amp;meta_dossier_complet[[#This Row],[COD_VAR]]&amp;"'][code_insee]"</f>
        <v>dossierComplet['C08_H15P'][code_insee]</v>
      </c>
    </row>
    <row r="269" spans="2:6" hidden="1">
      <c r="B269" t="s">
        <v>1822</v>
      </c>
      <c r="C269" t="s">
        <v>1823</v>
      </c>
      <c r="D269" t="s">
        <v>1824</v>
      </c>
      <c r="E269" t="s">
        <v>1027</v>
      </c>
      <c r="F269" s="11" t="str">
        <f>"dossierComplet['"&amp;meta_dossier_complet[[#This Row],[COD_VAR]]&amp;"'][code_insee]"</f>
        <v>dossierComplet['C08_H15P_CS1'][code_insee]</v>
      </c>
    </row>
    <row r="270" spans="2:6" hidden="1">
      <c r="B270" t="s">
        <v>1825</v>
      </c>
      <c r="C270" t="s">
        <v>1826</v>
      </c>
      <c r="D270" t="s">
        <v>1827</v>
      </c>
      <c r="E270" t="s">
        <v>1027</v>
      </c>
      <c r="F270" s="11" t="str">
        <f>"dossierComplet['"&amp;meta_dossier_complet[[#This Row],[COD_VAR]]&amp;"'][code_insee]"</f>
        <v>dossierComplet['C08_H15P_CS2'][code_insee]</v>
      </c>
    </row>
    <row r="271" spans="2:6" hidden="1">
      <c r="B271" t="s">
        <v>1828</v>
      </c>
      <c r="C271" t="s">
        <v>1829</v>
      </c>
      <c r="D271" t="s">
        <v>1830</v>
      </c>
      <c r="E271" t="s">
        <v>1027</v>
      </c>
      <c r="F271" s="11" t="str">
        <f>"dossierComplet['"&amp;meta_dossier_complet[[#This Row],[COD_VAR]]&amp;"'][code_insee]"</f>
        <v>dossierComplet['C08_H15P_CS3'][code_insee]</v>
      </c>
    </row>
    <row r="272" spans="2:6" hidden="1">
      <c r="B272" t="s">
        <v>1831</v>
      </c>
      <c r="C272" t="s">
        <v>1832</v>
      </c>
      <c r="D272" t="s">
        <v>1833</v>
      </c>
      <c r="E272" t="s">
        <v>1027</v>
      </c>
      <c r="F272" s="11" t="str">
        <f>"dossierComplet['"&amp;meta_dossier_complet[[#This Row],[COD_VAR]]&amp;"'][code_insee]"</f>
        <v>dossierComplet['C08_H15P_CS4'][code_insee]</v>
      </c>
    </row>
    <row r="273" spans="2:6" hidden="1">
      <c r="B273" t="s">
        <v>1834</v>
      </c>
      <c r="C273" t="s">
        <v>1835</v>
      </c>
      <c r="D273" t="s">
        <v>1836</v>
      </c>
      <c r="E273" t="s">
        <v>1027</v>
      </c>
      <c r="F273" s="11" t="str">
        <f>"dossierComplet['"&amp;meta_dossier_complet[[#This Row],[COD_VAR]]&amp;"'][code_insee]"</f>
        <v>dossierComplet['C08_H15P_CS5'][code_insee]</v>
      </c>
    </row>
    <row r="274" spans="2:6" hidden="1">
      <c r="B274" t="s">
        <v>1837</v>
      </c>
      <c r="C274" t="s">
        <v>1838</v>
      </c>
      <c r="D274" t="s">
        <v>1839</v>
      </c>
      <c r="E274" t="s">
        <v>1027</v>
      </c>
      <c r="F274" s="11" t="str">
        <f>"dossierComplet['"&amp;meta_dossier_complet[[#This Row],[COD_VAR]]&amp;"'][code_insee]"</f>
        <v>dossierComplet['C08_H15P_CS6'][code_insee]</v>
      </c>
    </row>
    <row r="275" spans="2:6" hidden="1">
      <c r="B275" t="s">
        <v>1840</v>
      </c>
      <c r="C275" t="s">
        <v>1841</v>
      </c>
      <c r="D275" t="s">
        <v>1842</v>
      </c>
      <c r="E275" t="s">
        <v>1027</v>
      </c>
      <c r="F275" s="11" t="str">
        <f>"dossierComplet['"&amp;meta_dossier_complet[[#This Row],[COD_VAR]]&amp;"'][code_insee]"</f>
        <v>dossierComplet['C08_H15P_CS7'][code_insee]</v>
      </c>
    </row>
    <row r="276" spans="2:6" hidden="1">
      <c r="B276" t="s">
        <v>1843</v>
      </c>
      <c r="C276" t="s">
        <v>1844</v>
      </c>
      <c r="D276" t="s">
        <v>1845</v>
      </c>
      <c r="E276" t="s">
        <v>1027</v>
      </c>
      <c r="F276" s="11" t="str">
        <f>"dossierComplet['"&amp;meta_dossier_complet[[#This Row],[COD_VAR]]&amp;"'][code_insee]"</f>
        <v>dossierComplet['C08_H15P_CS8'][code_insee]</v>
      </c>
    </row>
    <row r="277" spans="2:6" hidden="1">
      <c r="B277" t="s">
        <v>1846</v>
      </c>
      <c r="C277" t="s">
        <v>1847</v>
      </c>
      <c r="D277" t="s">
        <v>1848</v>
      </c>
      <c r="E277" t="s">
        <v>1027</v>
      </c>
      <c r="F277" s="11" t="str">
        <f>"dossierComplet['"&amp;meta_dossier_complet[[#This Row],[COD_VAR]]&amp;"'][code_insee]"</f>
        <v>dossierComplet['C08_F15P'][code_insee]</v>
      </c>
    </row>
    <row r="278" spans="2:6" hidden="1">
      <c r="B278" t="s">
        <v>1849</v>
      </c>
      <c r="C278" t="s">
        <v>1850</v>
      </c>
      <c r="D278" t="s">
        <v>1851</v>
      </c>
      <c r="E278" t="s">
        <v>1027</v>
      </c>
      <c r="F278" s="11" t="str">
        <f>"dossierComplet['"&amp;meta_dossier_complet[[#This Row],[COD_VAR]]&amp;"'][code_insee]"</f>
        <v>dossierComplet['C08_F15P_CS1'][code_insee]</v>
      </c>
    </row>
    <row r="279" spans="2:6" hidden="1">
      <c r="B279" t="s">
        <v>1852</v>
      </c>
      <c r="C279" t="s">
        <v>1853</v>
      </c>
      <c r="D279" t="s">
        <v>1854</v>
      </c>
      <c r="E279" t="s">
        <v>1027</v>
      </c>
      <c r="F279" s="11" t="str">
        <f>"dossierComplet['"&amp;meta_dossier_complet[[#This Row],[COD_VAR]]&amp;"'][code_insee]"</f>
        <v>dossierComplet['C08_F15P_CS2'][code_insee]</v>
      </c>
    </row>
    <row r="280" spans="2:6" hidden="1">
      <c r="B280" t="s">
        <v>1855</v>
      </c>
      <c r="C280" t="s">
        <v>1856</v>
      </c>
      <c r="D280" t="s">
        <v>1857</v>
      </c>
      <c r="E280" t="s">
        <v>1027</v>
      </c>
      <c r="F280" s="11" t="str">
        <f>"dossierComplet['"&amp;meta_dossier_complet[[#This Row],[COD_VAR]]&amp;"'][code_insee]"</f>
        <v>dossierComplet['C08_F15P_CS3'][code_insee]</v>
      </c>
    </row>
    <row r="281" spans="2:6" hidden="1">
      <c r="B281" t="s">
        <v>1858</v>
      </c>
      <c r="C281" t="s">
        <v>1859</v>
      </c>
      <c r="D281" t="s">
        <v>1860</v>
      </c>
      <c r="E281" t="s">
        <v>1027</v>
      </c>
      <c r="F281" s="11" t="str">
        <f>"dossierComplet['"&amp;meta_dossier_complet[[#This Row],[COD_VAR]]&amp;"'][code_insee]"</f>
        <v>dossierComplet['C08_F15P_CS4'][code_insee]</v>
      </c>
    </row>
    <row r="282" spans="2:6" hidden="1">
      <c r="B282" t="s">
        <v>1861</v>
      </c>
      <c r="C282" t="s">
        <v>1862</v>
      </c>
      <c r="D282" t="s">
        <v>1863</v>
      </c>
      <c r="E282" t="s">
        <v>1027</v>
      </c>
      <c r="F282" s="11" t="str">
        <f>"dossierComplet['"&amp;meta_dossier_complet[[#This Row],[COD_VAR]]&amp;"'][code_insee]"</f>
        <v>dossierComplet['C08_F15P_CS5'][code_insee]</v>
      </c>
    </row>
    <row r="283" spans="2:6" hidden="1">
      <c r="B283" t="s">
        <v>1864</v>
      </c>
      <c r="C283" t="s">
        <v>1865</v>
      </c>
      <c r="D283" t="s">
        <v>1866</v>
      </c>
      <c r="E283" t="s">
        <v>1027</v>
      </c>
      <c r="F283" s="11" t="str">
        <f>"dossierComplet['"&amp;meta_dossier_complet[[#This Row],[COD_VAR]]&amp;"'][code_insee]"</f>
        <v>dossierComplet['C08_F15P_CS6'][code_insee]</v>
      </c>
    </row>
    <row r="284" spans="2:6" hidden="1">
      <c r="B284" t="s">
        <v>1867</v>
      </c>
      <c r="C284" t="s">
        <v>1868</v>
      </c>
      <c r="D284" t="s">
        <v>1869</v>
      </c>
      <c r="E284" t="s">
        <v>1027</v>
      </c>
      <c r="F284" s="11" t="str">
        <f>"dossierComplet['"&amp;meta_dossier_complet[[#This Row],[COD_VAR]]&amp;"'][code_insee]"</f>
        <v>dossierComplet['C08_F15P_CS7'][code_insee]</v>
      </c>
    </row>
    <row r="285" spans="2:6" hidden="1">
      <c r="B285" t="s">
        <v>1870</v>
      </c>
      <c r="C285" t="s">
        <v>1871</v>
      </c>
      <c r="D285" t="s">
        <v>1872</v>
      </c>
      <c r="E285" t="s">
        <v>1027</v>
      </c>
      <c r="F285" s="11" t="str">
        <f>"dossierComplet['"&amp;meta_dossier_complet[[#This Row],[COD_VAR]]&amp;"'][code_insee]"</f>
        <v>dossierComplet['C08_F15P_CS8'][code_insee]</v>
      </c>
    </row>
    <row r="286" spans="2:6" hidden="1">
      <c r="B286" t="s">
        <v>1873</v>
      </c>
      <c r="C286" t="s">
        <v>1874</v>
      </c>
      <c r="D286" t="s">
        <v>1875</v>
      </c>
      <c r="E286" t="s">
        <v>1027</v>
      </c>
      <c r="F286" s="11" t="str">
        <f>"dossierComplet['"&amp;meta_dossier_complet[[#This Row],[COD_VAR]]&amp;"'][code_insee]"</f>
        <v>dossierComplet['C08_POP1524'][code_insee]</v>
      </c>
    </row>
    <row r="287" spans="2:6" hidden="1">
      <c r="B287" t="s">
        <v>1876</v>
      </c>
      <c r="C287" t="s">
        <v>1877</v>
      </c>
      <c r="D287" t="s">
        <v>1878</v>
      </c>
      <c r="E287" t="s">
        <v>1027</v>
      </c>
      <c r="F287" s="11" t="str">
        <f>"dossierComplet['"&amp;meta_dossier_complet[[#This Row],[COD_VAR]]&amp;"'][code_insee]"</f>
        <v>dossierComplet['C08_POP1524_CS1'][code_insee]</v>
      </c>
    </row>
    <row r="288" spans="2:6" hidden="1">
      <c r="B288" t="s">
        <v>1879</v>
      </c>
      <c r="C288" t="s">
        <v>1880</v>
      </c>
      <c r="D288" t="s">
        <v>1881</v>
      </c>
      <c r="E288" t="s">
        <v>1027</v>
      </c>
      <c r="F288" s="11" t="str">
        <f>"dossierComplet['"&amp;meta_dossier_complet[[#This Row],[COD_VAR]]&amp;"'][code_insee]"</f>
        <v>dossierComplet['C08_POP1524_CS2'][code_insee]</v>
      </c>
    </row>
    <row r="289" spans="2:6" hidden="1">
      <c r="B289" t="s">
        <v>1882</v>
      </c>
      <c r="C289" t="s">
        <v>1883</v>
      </c>
      <c r="D289" t="s">
        <v>1884</v>
      </c>
      <c r="E289" t="s">
        <v>1027</v>
      </c>
      <c r="F289" s="11" t="str">
        <f>"dossierComplet['"&amp;meta_dossier_complet[[#This Row],[COD_VAR]]&amp;"'][code_insee]"</f>
        <v>dossierComplet['C08_POP1524_CS3'][code_insee]</v>
      </c>
    </row>
    <row r="290" spans="2:6" hidden="1">
      <c r="B290" t="s">
        <v>1885</v>
      </c>
      <c r="C290" t="s">
        <v>1886</v>
      </c>
      <c r="D290" t="s">
        <v>1887</v>
      </c>
      <c r="E290" t="s">
        <v>1027</v>
      </c>
      <c r="F290" s="11" t="str">
        <f>"dossierComplet['"&amp;meta_dossier_complet[[#This Row],[COD_VAR]]&amp;"'][code_insee]"</f>
        <v>dossierComplet['C08_POP1524_CS4'][code_insee]</v>
      </c>
    </row>
    <row r="291" spans="2:6" hidden="1">
      <c r="B291" t="s">
        <v>1888</v>
      </c>
      <c r="C291" t="s">
        <v>1889</v>
      </c>
      <c r="D291" t="s">
        <v>1890</v>
      </c>
      <c r="E291" t="s">
        <v>1027</v>
      </c>
      <c r="F291" s="11" t="str">
        <f>"dossierComplet['"&amp;meta_dossier_complet[[#This Row],[COD_VAR]]&amp;"'][code_insee]"</f>
        <v>dossierComplet['C08_POP1524_CS5'][code_insee]</v>
      </c>
    </row>
    <row r="292" spans="2:6" hidden="1">
      <c r="B292" t="s">
        <v>1891</v>
      </c>
      <c r="C292" t="s">
        <v>1892</v>
      </c>
      <c r="D292" t="s">
        <v>1893</v>
      </c>
      <c r="E292" t="s">
        <v>1027</v>
      </c>
      <c r="F292" s="11" t="str">
        <f>"dossierComplet['"&amp;meta_dossier_complet[[#This Row],[COD_VAR]]&amp;"'][code_insee]"</f>
        <v>dossierComplet['C08_POP1524_CS6'][code_insee]</v>
      </c>
    </row>
    <row r="293" spans="2:6" hidden="1">
      <c r="B293" t="s">
        <v>1894</v>
      </c>
      <c r="C293" t="s">
        <v>1895</v>
      </c>
      <c r="D293" t="s">
        <v>1896</v>
      </c>
      <c r="E293" t="s">
        <v>1027</v>
      </c>
      <c r="F293" s="11" t="str">
        <f>"dossierComplet['"&amp;meta_dossier_complet[[#This Row],[COD_VAR]]&amp;"'][code_insee]"</f>
        <v>dossierComplet['C08_POP1524_CS7'][code_insee]</v>
      </c>
    </row>
    <row r="294" spans="2:6" hidden="1">
      <c r="B294" t="s">
        <v>1897</v>
      </c>
      <c r="C294" t="s">
        <v>1898</v>
      </c>
      <c r="D294" t="s">
        <v>1899</v>
      </c>
      <c r="E294" t="s">
        <v>1027</v>
      </c>
      <c r="F294" s="11" t="str">
        <f>"dossierComplet['"&amp;meta_dossier_complet[[#This Row],[COD_VAR]]&amp;"'][code_insee]"</f>
        <v>dossierComplet['C08_POP1524_CS8'][code_insee]</v>
      </c>
    </row>
    <row r="295" spans="2:6" hidden="1">
      <c r="B295" t="s">
        <v>1900</v>
      </c>
      <c r="C295" t="s">
        <v>1901</v>
      </c>
      <c r="D295" t="s">
        <v>1902</v>
      </c>
      <c r="E295" t="s">
        <v>1027</v>
      </c>
      <c r="F295" s="11" t="str">
        <f>"dossierComplet['"&amp;meta_dossier_complet[[#This Row],[COD_VAR]]&amp;"'][code_insee]"</f>
        <v>dossierComplet['C08_POP2554'][code_insee]</v>
      </c>
    </row>
    <row r="296" spans="2:6" hidden="1">
      <c r="B296" t="s">
        <v>1903</v>
      </c>
      <c r="C296" t="s">
        <v>1904</v>
      </c>
      <c r="D296" t="s">
        <v>1905</v>
      </c>
      <c r="E296" t="s">
        <v>1027</v>
      </c>
      <c r="F296" s="11" t="str">
        <f>"dossierComplet['"&amp;meta_dossier_complet[[#This Row],[COD_VAR]]&amp;"'][code_insee]"</f>
        <v>dossierComplet['C08_POP2554_CS1'][code_insee]</v>
      </c>
    </row>
    <row r="297" spans="2:6" hidden="1">
      <c r="B297" t="s">
        <v>1906</v>
      </c>
      <c r="C297" t="s">
        <v>1907</v>
      </c>
      <c r="D297" t="s">
        <v>1908</v>
      </c>
      <c r="E297" t="s">
        <v>1027</v>
      </c>
      <c r="F297" s="11" t="str">
        <f>"dossierComplet['"&amp;meta_dossier_complet[[#This Row],[COD_VAR]]&amp;"'][code_insee]"</f>
        <v>dossierComplet['C08_POP2554_CS2'][code_insee]</v>
      </c>
    </row>
    <row r="298" spans="2:6" hidden="1">
      <c r="B298" t="s">
        <v>1909</v>
      </c>
      <c r="C298" t="s">
        <v>1910</v>
      </c>
      <c r="D298" t="s">
        <v>1911</v>
      </c>
      <c r="E298" t="s">
        <v>1027</v>
      </c>
      <c r="F298" s="11" t="str">
        <f>"dossierComplet['"&amp;meta_dossier_complet[[#This Row],[COD_VAR]]&amp;"'][code_insee]"</f>
        <v>dossierComplet['C08_POP2554_CS3'][code_insee]</v>
      </c>
    </row>
    <row r="299" spans="2:6" hidden="1">
      <c r="B299" t="s">
        <v>1912</v>
      </c>
      <c r="C299" t="s">
        <v>1913</v>
      </c>
      <c r="D299" t="s">
        <v>1914</v>
      </c>
      <c r="E299" t="s">
        <v>1027</v>
      </c>
      <c r="F299" s="11" t="str">
        <f>"dossierComplet['"&amp;meta_dossier_complet[[#This Row],[COD_VAR]]&amp;"'][code_insee]"</f>
        <v>dossierComplet['C08_POP2554_CS4'][code_insee]</v>
      </c>
    </row>
    <row r="300" spans="2:6" hidden="1">
      <c r="B300" t="s">
        <v>1915</v>
      </c>
      <c r="C300" t="s">
        <v>1916</v>
      </c>
      <c r="D300" t="s">
        <v>1917</v>
      </c>
      <c r="E300" t="s">
        <v>1027</v>
      </c>
      <c r="F300" s="11" t="str">
        <f>"dossierComplet['"&amp;meta_dossier_complet[[#This Row],[COD_VAR]]&amp;"'][code_insee]"</f>
        <v>dossierComplet['C08_POP2554_CS5'][code_insee]</v>
      </c>
    </row>
    <row r="301" spans="2:6" hidden="1">
      <c r="B301" t="s">
        <v>1918</v>
      </c>
      <c r="C301" t="s">
        <v>1919</v>
      </c>
      <c r="D301" t="s">
        <v>1920</v>
      </c>
      <c r="E301" t="s">
        <v>1027</v>
      </c>
      <c r="F301" s="11" t="str">
        <f>"dossierComplet['"&amp;meta_dossier_complet[[#This Row],[COD_VAR]]&amp;"'][code_insee]"</f>
        <v>dossierComplet['C08_POP2554_CS6'][code_insee]</v>
      </c>
    </row>
    <row r="302" spans="2:6" hidden="1">
      <c r="B302" t="s">
        <v>1921</v>
      </c>
      <c r="C302" t="s">
        <v>1922</v>
      </c>
      <c r="D302" t="s">
        <v>1923</v>
      </c>
      <c r="E302" t="s">
        <v>1027</v>
      </c>
      <c r="F302" s="11" t="str">
        <f>"dossierComplet['"&amp;meta_dossier_complet[[#This Row],[COD_VAR]]&amp;"'][code_insee]"</f>
        <v>dossierComplet['C08_POP2554_CS7'][code_insee]</v>
      </c>
    </row>
    <row r="303" spans="2:6" hidden="1">
      <c r="B303" t="s">
        <v>1924</v>
      </c>
      <c r="C303" t="s">
        <v>1925</v>
      </c>
      <c r="D303" t="s">
        <v>1926</v>
      </c>
      <c r="E303" t="s">
        <v>1027</v>
      </c>
      <c r="F303" s="11" t="str">
        <f>"dossierComplet['"&amp;meta_dossier_complet[[#This Row],[COD_VAR]]&amp;"'][code_insee]"</f>
        <v>dossierComplet['C08_POP2554_CS8'][code_insee]</v>
      </c>
    </row>
    <row r="304" spans="2:6" hidden="1">
      <c r="B304" t="s">
        <v>1927</v>
      </c>
      <c r="C304" t="s">
        <v>1928</v>
      </c>
      <c r="D304" t="s">
        <v>1929</v>
      </c>
      <c r="E304" t="s">
        <v>1027</v>
      </c>
      <c r="F304" s="11" t="str">
        <f>"dossierComplet['"&amp;meta_dossier_complet[[#This Row],[COD_VAR]]&amp;"'][code_insee]"</f>
        <v>dossierComplet['C08_POP55P'][code_insee]</v>
      </c>
    </row>
    <row r="305" spans="1:6" hidden="1">
      <c r="B305" t="s">
        <v>1930</v>
      </c>
      <c r="C305" t="s">
        <v>1931</v>
      </c>
      <c r="D305" t="s">
        <v>1932</v>
      </c>
      <c r="E305" t="s">
        <v>1027</v>
      </c>
      <c r="F305" s="11" t="str">
        <f>"dossierComplet['"&amp;meta_dossier_complet[[#This Row],[COD_VAR]]&amp;"'][code_insee]"</f>
        <v>dossierComplet['C08_POP55P_CS1'][code_insee]</v>
      </c>
    </row>
    <row r="306" spans="1:6" hidden="1">
      <c r="B306" t="s">
        <v>1933</v>
      </c>
      <c r="C306" t="s">
        <v>1934</v>
      </c>
      <c r="D306" t="s">
        <v>1935</v>
      </c>
      <c r="E306" t="s">
        <v>1027</v>
      </c>
      <c r="F306" s="11" t="str">
        <f>"dossierComplet['"&amp;meta_dossier_complet[[#This Row],[COD_VAR]]&amp;"'][code_insee]"</f>
        <v>dossierComplet['C08_POP55P_CS2'][code_insee]</v>
      </c>
    </row>
    <row r="307" spans="1:6" hidden="1">
      <c r="B307" t="s">
        <v>1936</v>
      </c>
      <c r="C307" t="s">
        <v>1937</v>
      </c>
      <c r="D307" t="s">
        <v>1938</v>
      </c>
      <c r="E307" t="s">
        <v>1027</v>
      </c>
      <c r="F307" s="11" t="str">
        <f>"dossierComplet['"&amp;meta_dossier_complet[[#This Row],[COD_VAR]]&amp;"'][code_insee]"</f>
        <v>dossierComplet['C08_POP55P_CS3'][code_insee]</v>
      </c>
    </row>
    <row r="308" spans="1:6" hidden="1">
      <c r="B308" t="s">
        <v>1939</v>
      </c>
      <c r="C308" t="s">
        <v>1940</v>
      </c>
      <c r="D308" t="s">
        <v>1941</v>
      </c>
      <c r="E308" t="s">
        <v>1027</v>
      </c>
      <c r="F308" s="11" t="str">
        <f>"dossierComplet['"&amp;meta_dossier_complet[[#This Row],[COD_VAR]]&amp;"'][code_insee]"</f>
        <v>dossierComplet['C08_POP55P_CS4'][code_insee]</v>
      </c>
    </row>
    <row r="309" spans="1:6" hidden="1">
      <c r="B309" t="s">
        <v>1942</v>
      </c>
      <c r="C309" t="s">
        <v>1943</v>
      </c>
      <c r="D309" t="s">
        <v>1944</v>
      </c>
      <c r="E309" t="s">
        <v>1027</v>
      </c>
      <c r="F309" s="11" t="str">
        <f>"dossierComplet['"&amp;meta_dossier_complet[[#This Row],[COD_VAR]]&amp;"'][code_insee]"</f>
        <v>dossierComplet['C08_POP55P_CS5'][code_insee]</v>
      </c>
    </row>
    <row r="310" spans="1:6" hidden="1">
      <c r="B310" t="s">
        <v>1945</v>
      </c>
      <c r="C310" t="s">
        <v>1946</v>
      </c>
      <c r="D310" t="s">
        <v>1947</v>
      </c>
      <c r="E310" t="s">
        <v>1027</v>
      </c>
      <c r="F310" s="11" t="str">
        <f>"dossierComplet['"&amp;meta_dossier_complet[[#This Row],[COD_VAR]]&amp;"'][code_insee]"</f>
        <v>dossierComplet['C08_POP55P_CS6'][code_insee]</v>
      </c>
    </row>
    <row r="311" spans="1:6" hidden="1">
      <c r="B311" t="s">
        <v>1948</v>
      </c>
      <c r="C311" t="s">
        <v>1949</v>
      </c>
      <c r="D311" t="s">
        <v>1950</v>
      </c>
      <c r="E311" t="s">
        <v>1027</v>
      </c>
      <c r="F311" s="11" t="str">
        <f>"dossierComplet['"&amp;meta_dossier_complet[[#This Row],[COD_VAR]]&amp;"'][code_insee]"</f>
        <v>dossierComplet['C08_POP55P_CS7'][code_insee]</v>
      </c>
    </row>
    <row r="312" spans="1:6" hidden="1">
      <c r="B312" t="s">
        <v>1951</v>
      </c>
      <c r="C312" t="s">
        <v>1952</v>
      </c>
      <c r="D312" t="s">
        <v>1953</v>
      </c>
      <c r="E312" t="s">
        <v>1027</v>
      </c>
      <c r="F312" s="11" t="str">
        <f>"dossierComplet['"&amp;meta_dossier_complet[[#This Row],[COD_VAR]]&amp;"'][code_insee]"</f>
        <v>dossierComplet['C08_POP55P_CS8'][code_insee]</v>
      </c>
    </row>
    <row r="313" spans="1:6">
      <c r="A313" s="9" t="s">
        <v>6554</v>
      </c>
      <c r="B313" t="s">
        <v>708</v>
      </c>
      <c r="C313" t="s">
        <v>1954</v>
      </c>
      <c r="D313" t="s">
        <v>709</v>
      </c>
      <c r="E313" t="s">
        <v>1027</v>
      </c>
      <c r="F313" s="11" t="str">
        <f>"dossierComplet['"&amp;meta_dossier_complet[[#This Row],[COD_VAR]]&amp;"'][code_insee]"</f>
        <v>dossierComplet['C18_MEN'][code_insee]</v>
      </c>
    </row>
    <row r="314" spans="1:6" hidden="1">
      <c r="B314" t="s">
        <v>1955</v>
      </c>
      <c r="C314" t="s">
        <v>1956</v>
      </c>
      <c r="D314" t="s">
        <v>1957</v>
      </c>
      <c r="E314" t="s">
        <v>1027</v>
      </c>
      <c r="F314" s="11" t="str">
        <f>"dossierComplet['"&amp;meta_dossier_complet[[#This Row],[COD_VAR]]&amp;"'][code_insee]"</f>
        <v>dossierComplet['C18_MENPSEUL'][code_insee]</v>
      </c>
    </row>
    <row r="315" spans="1:6" hidden="1">
      <c r="B315" t="s">
        <v>1958</v>
      </c>
      <c r="C315" t="s">
        <v>1959</v>
      </c>
      <c r="D315" t="s">
        <v>1960</v>
      </c>
      <c r="E315" t="s">
        <v>1027</v>
      </c>
      <c r="F315" s="11" t="str">
        <f>"dossierComplet['"&amp;meta_dossier_complet[[#This Row],[COD_VAR]]&amp;"'][code_insee]"</f>
        <v>dossierComplet['C18_MENHSEUL'][code_insee]</v>
      </c>
    </row>
    <row r="316" spans="1:6" hidden="1">
      <c r="B316" t="s">
        <v>1961</v>
      </c>
      <c r="C316" t="s">
        <v>1962</v>
      </c>
      <c r="D316" t="s">
        <v>1963</v>
      </c>
      <c r="E316" t="s">
        <v>1027</v>
      </c>
      <c r="F316" s="11" t="str">
        <f>"dossierComplet['"&amp;meta_dossier_complet[[#This Row],[COD_VAR]]&amp;"'][code_insee]"</f>
        <v>dossierComplet['C18_MENFSEUL'][code_insee]</v>
      </c>
    </row>
    <row r="317" spans="1:6" hidden="1">
      <c r="B317" t="s">
        <v>1964</v>
      </c>
      <c r="C317" t="s">
        <v>1965</v>
      </c>
      <c r="D317" t="s">
        <v>1966</v>
      </c>
      <c r="E317" t="s">
        <v>1027</v>
      </c>
      <c r="F317" s="11" t="str">
        <f>"dossierComplet['"&amp;meta_dossier_complet[[#This Row],[COD_VAR]]&amp;"'][code_insee]"</f>
        <v>dossierComplet['C18_MENSFAM'][code_insee]</v>
      </c>
    </row>
    <row r="318" spans="1:6" hidden="1">
      <c r="B318" t="s">
        <v>1967</v>
      </c>
      <c r="C318" t="s">
        <v>1968</v>
      </c>
      <c r="D318" t="s">
        <v>1969</v>
      </c>
      <c r="E318" t="s">
        <v>1027</v>
      </c>
      <c r="F318" s="11" t="str">
        <f>"dossierComplet['"&amp;meta_dossier_complet[[#This Row],[COD_VAR]]&amp;"'][code_insee]"</f>
        <v>dossierComplet['C18_MENFAM'][code_insee]</v>
      </c>
    </row>
    <row r="319" spans="1:6" hidden="1">
      <c r="B319" t="s">
        <v>1970</v>
      </c>
      <c r="C319" t="s">
        <v>1971</v>
      </c>
      <c r="D319" t="s">
        <v>1972</v>
      </c>
      <c r="E319" t="s">
        <v>1027</v>
      </c>
      <c r="F319" s="11" t="str">
        <f>"dossierComplet['"&amp;meta_dossier_complet[[#This Row],[COD_VAR]]&amp;"'][code_insee]"</f>
        <v>dossierComplet['C18_MENCOUPSENF'][code_insee]</v>
      </c>
    </row>
    <row r="320" spans="1:6" hidden="1">
      <c r="B320" t="s">
        <v>1973</v>
      </c>
      <c r="C320" t="s">
        <v>1974</v>
      </c>
      <c r="D320" t="s">
        <v>1975</v>
      </c>
      <c r="E320" t="s">
        <v>1027</v>
      </c>
      <c r="F320" s="11" t="str">
        <f>"dossierComplet['"&amp;meta_dossier_complet[[#This Row],[COD_VAR]]&amp;"'][code_insee]"</f>
        <v>dossierComplet['C18_MENCOUPAENF'][code_insee]</v>
      </c>
    </row>
    <row r="321" spans="1:6" hidden="1">
      <c r="B321" t="s">
        <v>1976</v>
      </c>
      <c r="C321" t="s">
        <v>1977</v>
      </c>
      <c r="D321" t="s">
        <v>1978</v>
      </c>
      <c r="E321" t="s">
        <v>1027</v>
      </c>
      <c r="F321" s="11" t="str">
        <f>"dossierComplet['"&amp;meta_dossier_complet[[#This Row],[COD_VAR]]&amp;"'][code_insee]"</f>
        <v>dossierComplet['C18_MENFAMMONO'][code_insee]</v>
      </c>
    </row>
    <row r="322" spans="1:6">
      <c r="A322" s="9" t="s">
        <v>6554</v>
      </c>
      <c r="B322" t="s">
        <v>714</v>
      </c>
      <c r="C322" t="s">
        <v>1979</v>
      </c>
      <c r="D322" t="s">
        <v>715</v>
      </c>
      <c r="E322" t="s">
        <v>1027</v>
      </c>
      <c r="F322" s="11" t="str">
        <f>"dossierComplet['"&amp;meta_dossier_complet[[#This Row],[COD_VAR]]&amp;"'][code_insee]"</f>
        <v>dossierComplet['C18_PMEN'][code_insee]</v>
      </c>
    </row>
    <row r="323" spans="1:6" hidden="1">
      <c r="B323" t="s">
        <v>1980</v>
      </c>
      <c r="C323" t="s">
        <v>1981</v>
      </c>
      <c r="D323" t="s">
        <v>1982</v>
      </c>
      <c r="E323" t="s">
        <v>1027</v>
      </c>
      <c r="F323" s="11" t="str">
        <f>"dossierComplet['"&amp;meta_dossier_complet[[#This Row],[COD_VAR]]&amp;"'][code_insee]"</f>
        <v>dossierComplet['C18_PMEN_MENPSEUL'][code_insee]</v>
      </c>
    </row>
    <row r="324" spans="1:6" hidden="1">
      <c r="B324" t="s">
        <v>1983</v>
      </c>
      <c r="C324" t="s">
        <v>1984</v>
      </c>
      <c r="D324" t="s">
        <v>1985</v>
      </c>
      <c r="E324" t="s">
        <v>1027</v>
      </c>
      <c r="F324" s="11" t="str">
        <f>"dossierComplet['"&amp;meta_dossier_complet[[#This Row],[COD_VAR]]&amp;"'][code_insee]"</f>
        <v>dossierComplet['C18_PMEN_MENHSEUL'][code_insee]</v>
      </c>
    </row>
    <row r="325" spans="1:6" hidden="1">
      <c r="B325" t="s">
        <v>1986</v>
      </c>
      <c r="C325" t="s">
        <v>1987</v>
      </c>
      <c r="D325" t="s">
        <v>1988</v>
      </c>
      <c r="E325" t="s">
        <v>1027</v>
      </c>
      <c r="F325" s="11" t="str">
        <f>"dossierComplet['"&amp;meta_dossier_complet[[#This Row],[COD_VAR]]&amp;"'][code_insee]"</f>
        <v>dossierComplet['C18_PMEN_MENFSEUL'][code_insee]</v>
      </c>
    </row>
    <row r="326" spans="1:6" hidden="1">
      <c r="B326" t="s">
        <v>1989</v>
      </c>
      <c r="C326" t="s">
        <v>1990</v>
      </c>
      <c r="D326" t="s">
        <v>1991</v>
      </c>
      <c r="E326" t="s">
        <v>1027</v>
      </c>
      <c r="F326" s="11" t="str">
        <f>"dossierComplet['"&amp;meta_dossier_complet[[#This Row],[COD_VAR]]&amp;"'][code_insee]"</f>
        <v>dossierComplet['C18_PMEN_MENSFAM'][code_insee]</v>
      </c>
    </row>
    <row r="327" spans="1:6" hidden="1">
      <c r="B327" t="s">
        <v>1992</v>
      </c>
      <c r="C327" t="s">
        <v>1993</v>
      </c>
      <c r="D327" t="s">
        <v>1994</v>
      </c>
      <c r="E327" t="s">
        <v>1027</v>
      </c>
      <c r="F327" s="11" t="str">
        <f>"dossierComplet['"&amp;meta_dossier_complet[[#This Row],[COD_VAR]]&amp;"'][code_insee]"</f>
        <v>dossierComplet['C18_PMEN_MENFAM'][code_insee]</v>
      </c>
    </row>
    <row r="328" spans="1:6" hidden="1">
      <c r="B328" t="s">
        <v>1995</v>
      </c>
      <c r="C328" t="s">
        <v>1996</v>
      </c>
      <c r="D328" t="s">
        <v>1997</v>
      </c>
      <c r="E328" t="s">
        <v>1027</v>
      </c>
      <c r="F328" s="11" t="str">
        <f>"dossierComplet['"&amp;meta_dossier_complet[[#This Row],[COD_VAR]]&amp;"'][code_insee]"</f>
        <v>dossierComplet['C18_PMEN_MENCOUPSENF'][code_insee]</v>
      </c>
    </row>
    <row r="329" spans="1:6" hidden="1">
      <c r="B329" t="s">
        <v>1998</v>
      </c>
      <c r="C329" t="s">
        <v>1999</v>
      </c>
      <c r="D329" t="s">
        <v>2000</v>
      </c>
      <c r="E329" t="s">
        <v>1027</v>
      </c>
      <c r="F329" s="11" t="str">
        <f>"dossierComplet['"&amp;meta_dossier_complet[[#This Row],[COD_VAR]]&amp;"'][code_insee]"</f>
        <v>dossierComplet['C18_PMEN_MENCOUPAENF'][code_insee]</v>
      </c>
    </row>
    <row r="330" spans="1:6" hidden="1">
      <c r="B330" t="s">
        <v>2001</v>
      </c>
      <c r="C330" t="s">
        <v>2002</v>
      </c>
      <c r="D330" t="s">
        <v>2003</v>
      </c>
      <c r="E330" t="s">
        <v>1027</v>
      </c>
      <c r="F330" s="11" t="str">
        <f>"dossierComplet['"&amp;meta_dossier_complet[[#This Row],[COD_VAR]]&amp;"'][code_insee]"</f>
        <v>dossierComplet['C18_PMEN_MENFAMMONO'][code_insee]</v>
      </c>
    </row>
    <row r="331" spans="1:6" hidden="1">
      <c r="B331" t="s">
        <v>2004</v>
      </c>
      <c r="C331" t="s">
        <v>2005</v>
      </c>
      <c r="D331" t="s">
        <v>1177</v>
      </c>
      <c r="E331" t="s">
        <v>1027</v>
      </c>
      <c r="F331" s="11" t="str">
        <f>"dossierComplet['"&amp;meta_dossier_complet[[#This Row],[COD_VAR]]&amp;"'][code_insee]"</f>
        <v>dossierComplet['P18_POP15P'][code_insee]</v>
      </c>
    </row>
    <row r="332" spans="1:6" hidden="1">
      <c r="B332" t="s">
        <v>2006</v>
      </c>
      <c r="C332" t="s">
        <v>2007</v>
      </c>
      <c r="D332" t="s">
        <v>2008</v>
      </c>
      <c r="E332" t="s">
        <v>1027</v>
      </c>
      <c r="F332" s="11" t="str">
        <f>"dossierComplet['"&amp;meta_dossier_complet[[#This Row],[COD_VAR]]&amp;"'][code_insee]"</f>
        <v>dossierComplet['P18_POP1519'][code_insee]</v>
      </c>
    </row>
    <row r="333" spans="1:6" hidden="1">
      <c r="B333" t="s">
        <v>2009</v>
      </c>
      <c r="C333" t="s">
        <v>2010</v>
      </c>
      <c r="D333" t="s">
        <v>2011</v>
      </c>
      <c r="E333" t="s">
        <v>1027</v>
      </c>
      <c r="F333" s="11" t="str">
        <f>"dossierComplet['"&amp;meta_dossier_complet[[#This Row],[COD_VAR]]&amp;"'][code_insee]"</f>
        <v>dossierComplet['P18_POP2024'][code_insee]</v>
      </c>
    </row>
    <row r="334" spans="1:6" hidden="1">
      <c r="B334" t="s">
        <v>2012</v>
      </c>
      <c r="C334" t="s">
        <v>2013</v>
      </c>
      <c r="D334" t="s">
        <v>2014</v>
      </c>
      <c r="E334" t="s">
        <v>1027</v>
      </c>
      <c r="F334" s="11" t="str">
        <f>"dossierComplet['"&amp;meta_dossier_complet[[#This Row],[COD_VAR]]&amp;"'][code_insee]"</f>
        <v>dossierComplet['P18_POP2539'][code_insee]</v>
      </c>
    </row>
    <row r="335" spans="1:6" hidden="1">
      <c r="B335" t="s">
        <v>2015</v>
      </c>
      <c r="C335" t="s">
        <v>2016</v>
      </c>
      <c r="D335" t="s">
        <v>2017</v>
      </c>
      <c r="E335" t="s">
        <v>1027</v>
      </c>
      <c r="F335" s="11" t="str">
        <f>"dossierComplet['"&amp;meta_dossier_complet[[#This Row],[COD_VAR]]&amp;"'][code_insee]"</f>
        <v>dossierComplet['P18_POP4054'][code_insee]</v>
      </c>
    </row>
    <row r="336" spans="1:6" hidden="1">
      <c r="B336" t="s">
        <v>2018</v>
      </c>
      <c r="C336" t="s">
        <v>2019</v>
      </c>
      <c r="D336" t="s">
        <v>2020</v>
      </c>
      <c r="E336" t="s">
        <v>1027</v>
      </c>
      <c r="F336" s="11" t="str">
        <f>"dossierComplet['"&amp;meta_dossier_complet[[#This Row],[COD_VAR]]&amp;"'][code_insee]"</f>
        <v>dossierComplet['P18_POP5564'][code_insee]</v>
      </c>
    </row>
    <row r="337" spans="2:6" hidden="1">
      <c r="B337" t="s">
        <v>2021</v>
      </c>
      <c r="C337" t="s">
        <v>2022</v>
      </c>
      <c r="D337" t="s">
        <v>2023</v>
      </c>
      <c r="E337" t="s">
        <v>1027</v>
      </c>
      <c r="F337" s="11" t="str">
        <f>"dossierComplet['"&amp;meta_dossier_complet[[#This Row],[COD_VAR]]&amp;"'][code_insee]"</f>
        <v>dossierComplet['P18_POP6579'][code_insee]</v>
      </c>
    </row>
    <row r="338" spans="2:6" hidden="1">
      <c r="B338" t="s">
        <v>2024</v>
      </c>
      <c r="C338" t="s">
        <v>2025</v>
      </c>
      <c r="D338" t="s">
        <v>2026</v>
      </c>
      <c r="E338" t="s">
        <v>1027</v>
      </c>
      <c r="F338" s="11" t="str">
        <f>"dossierComplet['"&amp;meta_dossier_complet[[#This Row],[COD_VAR]]&amp;"'][code_insee]"</f>
        <v>dossierComplet['P18_POP80P'][code_insee]</v>
      </c>
    </row>
    <row r="339" spans="2:6" hidden="1">
      <c r="B339" t="s">
        <v>2027</v>
      </c>
      <c r="C339" t="s">
        <v>2028</v>
      </c>
      <c r="D339" t="s">
        <v>2029</v>
      </c>
      <c r="E339" t="s">
        <v>1027</v>
      </c>
      <c r="F339" s="11" t="str">
        <f>"dossierComplet['"&amp;meta_dossier_complet[[#This Row],[COD_VAR]]&amp;"'][code_insee]"</f>
        <v>dossierComplet['P18_POPMEN1519'][code_insee]</v>
      </c>
    </row>
    <row r="340" spans="2:6" hidden="1">
      <c r="B340" t="s">
        <v>2030</v>
      </c>
      <c r="C340" t="s">
        <v>2031</v>
      </c>
      <c r="D340" t="s">
        <v>2032</v>
      </c>
      <c r="E340" t="s">
        <v>1027</v>
      </c>
      <c r="F340" s="11" t="str">
        <f>"dossierComplet['"&amp;meta_dossier_complet[[#This Row],[COD_VAR]]&amp;"'][code_insee]"</f>
        <v>dossierComplet['P18_POPMEN2024'][code_insee]</v>
      </c>
    </row>
    <row r="341" spans="2:6" hidden="1">
      <c r="B341" t="s">
        <v>2033</v>
      </c>
      <c r="C341" t="s">
        <v>2034</v>
      </c>
      <c r="D341" t="s">
        <v>2035</v>
      </c>
      <c r="E341" t="s">
        <v>1027</v>
      </c>
      <c r="F341" s="11" t="str">
        <f>"dossierComplet['"&amp;meta_dossier_complet[[#This Row],[COD_VAR]]&amp;"'][code_insee]"</f>
        <v>dossierComplet['P18_POPMEN2539'][code_insee]</v>
      </c>
    </row>
    <row r="342" spans="2:6" hidden="1">
      <c r="B342" t="s">
        <v>2036</v>
      </c>
      <c r="C342" t="s">
        <v>2037</v>
      </c>
      <c r="D342" t="s">
        <v>2038</v>
      </c>
      <c r="E342" t="s">
        <v>1027</v>
      </c>
      <c r="F342" s="11" t="str">
        <f>"dossierComplet['"&amp;meta_dossier_complet[[#This Row],[COD_VAR]]&amp;"'][code_insee]"</f>
        <v>dossierComplet['P18_POPMEN4054'][code_insee]</v>
      </c>
    </row>
    <row r="343" spans="2:6" hidden="1">
      <c r="B343" t="s">
        <v>2039</v>
      </c>
      <c r="C343" t="s">
        <v>2040</v>
      </c>
      <c r="D343" t="s">
        <v>2041</v>
      </c>
      <c r="E343" t="s">
        <v>1027</v>
      </c>
      <c r="F343" s="11" t="str">
        <f>"dossierComplet['"&amp;meta_dossier_complet[[#This Row],[COD_VAR]]&amp;"'][code_insee]"</f>
        <v>dossierComplet['P18_POPMEN5564'][code_insee]</v>
      </c>
    </row>
    <row r="344" spans="2:6" hidden="1">
      <c r="B344" t="s">
        <v>2042</v>
      </c>
      <c r="C344" t="s">
        <v>2043</v>
      </c>
      <c r="D344" t="s">
        <v>2044</v>
      </c>
      <c r="E344" t="s">
        <v>1027</v>
      </c>
      <c r="F344" s="11" t="str">
        <f>"dossierComplet['"&amp;meta_dossier_complet[[#This Row],[COD_VAR]]&amp;"'][code_insee]"</f>
        <v>dossierComplet['P18_POPMEN6579'][code_insee]</v>
      </c>
    </row>
    <row r="345" spans="2:6" hidden="1">
      <c r="B345" t="s">
        <v>2045</v>
      </c>
      <c r="C345" t="s">
        <v>2046</v>
      </c>
      <c r="D345" t="s">
        <v>2047</v>
      </c>
      <c r="E345" t="s">
        <v>1027</v>
      </c>
      <c r="F345" s="11" t="str">
        <f>"dossierComplet['"&amp;meta_dossier_complet[[#This Row],[COD_VAR]]&amp;"'][code_insee]"</f>
        <v>dossierComplet['P18_POPMEN80P'][code_insee]</v>
      </c>
    </row>
    <row r="346" spans="2:6" hidden="1">
      <c r="B346" t="s">
        <v>2048</v>
      </c>
      <c r="C346" t="s">
        <v>2049</v>
      </c>
      <c r="D346" t="s">
        <v>2050</v>
      </c>
      <c r="E346" t="s">
        <v>1027</v>
      </c>
      <c r="F346" s="11" t="str">
        <f>"dossierComplet['"&amp;meta_dossier_complet[[#This Row],[COD_VAR]]&amp;"'][code_insee]"</f>
        <v>dossierComplet['P18_POP1519_PSEUL'][code_insee]</v>
      </c>
    </row>
    <row r="347" spans="2:6" hidden="1">
      <c r="B347" t="s">
        <v>2051</v>
      </c>
      <c r="C347" t="s">
        <v>2052</v>
      </c>
      <c r="D347" t="s">
        <v>2053</v>
      </c>
      <c r="E347" t="s">
        <v>1027</v>
      </c>
      <c r="F347" s="11" t="str">
        <f>"dossierComplet['"&amp;meta_dossier_complet[[#This Row],[COD_VAR]]&amp;"'][code_insee]"</f>
        <v>dossierComplet['P18_POP2024_PSEUL'][code_insee]</v>
      </c>
    </row>
    <row r="348" spans="2:6" hidden="1">
      <c r="B348" t="s">
        <v>2054</v>
      </c>
      <c r="C348" t="s">
        <v>2055</v>
      </c>
      <c r="D348" t="s">
        <v>2056</v>
      </c>
      <c r="E348" t="s">
        <v>1027</v>
      </c>
      <c r="F348" s="11" t="str">
        <f>"dossierComplet['"&amp;meta_dossier_complet[[#This Row],[COD_VAR]]&amp;"'][code_insee]"</f>
        <v>dossierComplet['P18_POP2539_PSEUL'][code_insee]</v>
      </c>
    </row>
    <row r="349" spans="2:6" hidden="1">
      <c r="B349" t="s">
        <v>2057</v>
      </c>
      <c r="C349" t="s">
        <v>2058</v>
      </c>
      <c r="D349" t="s">
        <v>2059</v>
      </c>
      <c r="E349" t="s">
        <v>1027</v>
      </c>
      <c r="F349" s="11" t="str">
        <f>"dossierComplet['"&amp;meta_dossier_complet[[#This Row],[COD_VAR]]&amp;"'][code_insee]"</f>
        <v>dossierComplet['P18_POP4054_PSEUL'][code_insee]</v>
      </c>
    </row>
    <row r="350" spans="2:6" hidden="1">
      <c r="B350" t="s">
        <v>2060</v>
      </c>
      <c r="C350" t="s">
        <v>2061</v>
      </c>
      <c r="D350" t="s">
        <v>2062</v>
      </c>
      <c r="E350" t="s">
        <v>1027</v>
      </c>
      <c r="F350" s="11" t="str">
        <f>"dossierComplet['"&amp;meta_dossier_complet[[#This Row],[COD_VAR]]&amp;"'][code_insee]"</f>
        <v>dossierComplet['P18_POP5564_PSEUL'][code_insee]</v>
      </c>
    </row>
    <row r="351" spans="2:6" hidden="1">
      <c r="B351" t="s">
        <v>2063</v>
      </c>
      <c r="C351" t="s">
        <v>2064</v>
      </c>
      <c r="D351" t="s">
        <v>2065</v>
      </c>
      <c r="E351" t="s">
        <v>1027</v>
      </c>
      <c r="F351" s="11" t="str">
        <f>"dossierComplet['"&amp;meta_dossier_complet[[#This Row],[COD_VAR]]&amp;"'][code_insee]"</f>
        <v>dossierComplet['P18_POP6579_PSEUL'][code_insee]</v>
      </c>
    </row>
    <row r="352" spans="2:6" hidden="1">
      <c r="B352" t="s">
        <v>2066</v>
      </c>
      <c r="C352" t="s">
        <v>2067</v>
      </c>
      <c r="D352" t="s">
        <v>2068</v>
      </c>
      <c r="E352" t="s">
        <v>1027</v>
      </c>
      <c r="F352" s="11" t="str">
        <f>"dossierComplet['"&amp;meta_dossier_complet[[#This Row],[COD_VAR]]&amp;"'][code_insee]"</f>
        <v>dossierComplet['P18_POP80P_PSEUL'][code_insee]</v>
      </c>
    </row>
    <row r="353" spans="2:6" hidden="1">
      <c r="B353" t="s">
        <v>2069</v>
      </c>
      <c r="C353" t="s">
        <v>2070</v>
      </c>
      <c r="D353" t="s">
        <v>2071</v>
      </c>
      <c r="E353" t="s">
        <v>1027</v>
      </c>
      <c r="F353" s="11" t="str">
        <f>"dossierComplet['"&amp;meta_dossier_complet[[#This Row],[COD_VAR]]&amp;"'][code_insee]"</f>
        <v>dossierComplet['P18_POP1519_COUPLE'][code_insee]</v>
      </c>
    </row>
    <row r="354" spans="2:6" hidden="1">
      <c r="B354" t="s">
        <v>2072</v>
      </c>
      <c r="C354" t="s">
        <v>2073</v>
      </c>
      <c r="D354" t="s">
        <v>2074</v>
      </c>
      <c r="E354" t="s">
        <v>1027</v>
      </c>
      <c r="F354" s="11" t="str">
        <f>"dossierComplet['"&amp;meta_dossier_complet[[#This Row],[COD_VAR]]&amp;"'][code_insee]"</f>
        <v>dossierComplet['P18_POP2024_COUPLE'][code_insee]</v>
      </c>
    </row>
    <row r="355" spans="2:6" hidden="1">
      <c r="B355" t="s">
        <v>2075</v>
      </c>
      <c r="C355" t="s">
        <v>2076</v>
      </c>
      <c r="D355" t="s">
        <v>2077</v>
      </c>
      <c r="E355" t="s">
        <v>1027</v>
      </c>
      <c r="F355" s="11" t="str">
        <f>"dossierComplet['"&amp;meta_dossier_complet[[#This Row],[COD_VAR]]&amp;"'][code_insee]"</f>
        <v>dossierComplet['P18_POP2539_COUPLE'][code_insee]</v>
      </c>
    </row>
    <row r="356" spans="2:6" hidden="1">
      <c r="B356" t="s">
        <v>2078</v>
      </c>
      <c r="C356" t="s">
        <v>2079</v>
      </c>
      <c r="D356" t="s">
        <v>2080</v>
      </c>
      <c r="E356" t="s">
        <v>1027</v>
      </c>
      <c r="F356" s="11" t="str">
        <f>"dossierComplet['"&amp;meta_dossier_complet[[#This Row],[COD_VAR]]&amp;"'][code_insee]"</f>
        <v>dossierComplet['P18_POP4054_COUPLE'][code_insee]</v>
      </c>
    </row>
    <row r="357" spans="2:6" hidden="1">
      <c r="B357" t="s">
        <v>2081</v>
      </c>
      <c r="C357" t="s">
        <v>2082</v>
      </c>
      <c r="D357" t="s">
        <v>2083</v>
      </c>
      <c r="E357" t="s">
        <v>1027</v>
      </c>
      <c r="F357" s="11" t="str">
        <f>"dossierComplet['"&amp;meta_dossier_complet[[#This Row],[COD_VAR]]&amp;"'][code_insee]"</f>
        <v>dossierComplet['P18_POP5564_COUPLE'][code_insee]</v>
      </c>
    </row>
    <row r="358" spans="2:6" hidden="1">
      <c r="B358" t="s">
        <v>2084</v>
      </c>
      <c r="C358" t="s">
        <v>2085</v>
      </c>
      <c r="D358" t="s">
        <v>2086</v>
      </c>
      <c r="E358" t="s">
        <v>1027</v>
      </c>
      <c r="F358" s="11" t="str">
        <f>"dossierComplet['"&amp;meta_dossier_complet[[#This Row],[COD_VAR]]&amp;"'][code_insee]"</f>
        <v>dossierComplet['P18_POP6579_COUPLE'][code_insee]</v>
      </c>
    </row>
    <row r="359" spans="2:6" hidden="1">
      <c r="B359" t="s">
        <v>2087</v>
      </c>
      <c r="C359" t="s">
        <v>2088</v>
      </c>
      <c r="D359" t="s">
        <v>2089</v>
      </c>
      <c r="E359" t="s">
        <v>1027</v>
      </c>
      <c r="F359" s="11" t="str">
        <f>"dossierComplet['"&amp;meta_dossier_complet[[#This Row],[COD_VAR]]&amp;"'][code_insee]"</f>
        <v>dossierComplet['P18_POP80P_COUPLE'][code_insee]</v>
      </c>
    </row>
    <row r="360" spans="2:6" hidden="1">
      <c r="B360" t="s">
        <v>2090</v>
      </c>
      <c r="C360" t="s">
        <v>2091</v>
      </c>
      <c r="D360" t="s">
        <v>2092</v>
      </c>
      <c r="E360" t="s">
        <v>1027</v>
      </c>
      <c r="F360" s="11" t="str">
        <f>"dossierComplet['"&amp;meta_dossier_complet[[#This Row],[COD_VAR]]&amp;"'][code_insee]"</f>
        <v>dossierComplet['P18_POP15P_MARIEE'][code_insee]</v>
      </c>
    </row>
    <row r="361" spans="2:6" hidden="1">
      <c r="B361" t="s">
        <v>2093</v>
      </c>
      <c r="C361" t="s">
        <v>2094</v>
      </c>
      <c r="D361" t="s">
        <v>2095</v>
      </c>
      <c r="E361" t="s">
        <v>1027</v>
      </c>
      <c r="F361" s="11" t="str">
        <f>"dossierComplet['"&amp;meta_dossier_complet[[#This Row],[COD_VAR]]&amp;"'][code_insee]"</f>
        <v>dossierComplet['P18_POP15P_PACSEE'][code_insee]</v>
      </c>
    </row>
    <row r="362" spans="2:6" hidden="1">
      <c r="B362" t="s">
        <v>2096</v>
      </c>
      <c r="C362" t="s">
        <v>2097</v>
      </c>
      <c r="D362" t="s">
        <v>2098</v>
      </c>
      <c r="E362" t="s">
        <v>1027</v>
      </c>
      <c r="F362" s="11" t="str">
        <f>"dossierComplet['"&amp;meta_dossier_complet[[#This Row],[COD_VAR]]&amp;"'][code_insee]"</f>
        <v>dossierComplet['P18_POP15P_CONCUB_UNION_LIBRE'][code_insee]</v>
      </c>
    </row>
    <row r="363" spans="2:6" hidden="1">
      <c r="B363" t="s">
        <v>2099</v>
      </c>
      <c r="C363" t="s">
        <v>2100</v>
      </c>
      <c r="D363" t="s">
        <v>2101</v>
      </c>
      <c r="E363" t="s">
        <v>1027</v>
      </c>
      <c r="F363" s="11" t="str">
        <f>"dossierComplet['"&amp;meta_dossier_complet[[#This Row],[COD_VAR]]&amp;"'][code_insee]"</f>
        <v>dossierComplet['P18_POP15P_VEUFS'][code_insee]</v>
      </c>
    </row>
    <row r="364" spans="2:6" hidden="1">
      <c r="B364" t="s">
        <v>2102</v>
      </c>
      <c r="C364" t="s">
        <v>2103</v>
      </c>
      <c r="D364" t="s">
        <v>2104</v>
      </c>
      <c r="E364" t="s">
        <v>1027</v>
      </c>
      <c r="F364" s="11" t="str">
        <f>"dossierComplet['"&amp;meta_dossier_complet[[#This Row],[COD_VAR]]&amp;"'][code_insee]"</f>
        <v>dossierComplet['P18_POP15P_DIVORCEE'][code_insee]</v>
      </c>
    </row>
    <row r="365" spans="2:6" hidden="1">
      <c r="B365" t="s">
        <v>2105</v>
      </c>
      <c r="C365" t="s">
        <v>2106</v>
      </c>
      <c r="D365" t="s">
        <v>2107</v>
      </c>
      <c r="E365" t="s">
        <v>1027</v>
      </c>
      <c r="F365" s="11" t="str">
        <f>"dossierComplet['"&amp;meta_dossier_complet[[#This Row],[COD_VAR]]&amp;"'][code_insee]"</f>
        <v>dossierComplet['P18_POP15P_CELIBATAIRE'][code_insee]</v>
      </c>
    </row>
    <row r="366" spans="2:6" hidden="1">
      <c r="B366" t="s">
        <v>2108</v>
      </c>
      <c r="C366" t="s">
        <v>2109</v>
      </c>
      <c r="D366" t="s">
        <v>2110</v>
      </c>
      <c r="E366" t="s">
        <v>1027</v>
      </c>
      <c r="F366" s="11" t="str">
        <f>"dossierComplet['"&amp;meta_dossier_complet[[#This Row],[COD_VAR]]&amp;"'][code_insee]"</f>
        <v>dossierComplet['C18_MEN_CS1'][code_insee]</v>
      </c>
    </row>
    <row r="367" spans="2:6" hidden="1">
      <c r="B367" t="s">
        <v>2111</v>
      </c>
      <c r="C367" t="s">
        <v>2112</v>
      </c>
      <c r="D367" t="s">
        <v>2113</v>
      </c>
      <c r="E367" t="s">
        <v>1027</v>
      </c>
      <c r="F367" s="11" t="str">
        <f>"dossierComplet['"&amp;meta_dossier_complet[[#This Row],[COD_VAR]]&amp;"'][code_insee]"</f>
        <v>dossierComplet['C18_MEN_CS2'][code_insee]</v>
      </c>
    </row>
    <row r="368" spans="2:6" hidden="1">
      <c r="B368" t="s">
        <v>2114</v>
      </c>
      <c r="C368" t="s">
        <v>2115</v>
      </c>
      <c r="D368" t="s">
        <v>2116</v>
      </c>
      <c r="E368" t="s">
        <v>1027</v>
      </c>
      <c r="F368" s="11" t="str">
        <f>"dossierComplet['"&amp;meta_dossier_complet[[#This Row],[COD_VAR]]&amp;"'][code_insee]"</f>
        <v>dossierComplet['C18_MEN_CS3'][code_insee]</v>
      </c>
    </row>
    <row r="369" spans="2:6" hidden="1">
      <c r="B369" t="s">
        <v>2117</v>
      </c>
      <c r="C369" t="s">
        <v>2118</v>
      </c>
      <c r="D369" t="s">
        <v>2119</v>
      </c>
      <c r="E369" t="s">
        <v>1027</v>
      </c>
      <c r="F369" s="11" t="str">
        <f>"dossierComplet['"&amp;meta_dossier_complet[[#This Row],[COD_VAR]]&amp;"'][code_insee]"</f>
        <v>dossierComplet['C18_MEN_CS4'][code_insee]</v>
      </c>
    </row>
    <row r="370" spans="2:6" hidden="1">
      <c r="B370" t="s">
        <v>2120</v>
      </c>
      <c r="C370" t="s">
        <v>2121</v>
      </c>
      <c r="D370" t="s">
        <v>2122</v>
      </c>
      <c r="E370" t="s">
        <v>1027</v>
      </c>
      <c r="F370" s="11" t="str">
        <f>"dossierComplet['"&amp;meta_dossier_complet[[#This Row],[COD_VAR]]&amp;"'][code_insee]"</f>
        <v>dossierComplet['C18_MEN_CS5'][code_insee]</v>
      </c>
    </row>
    <row r="371" spans="2:6" hidden="1">
      <c r="B371" t="s">
        <v>2123</v>
      </c>
      <c r="C371" t="s">
        <v>2124</v>
      </c>
      <c r="D371" t="s">
        <v>2125</v>
      </c>
      <c r="E371" t="s">
        <v>1027</v>
      </c>
      <c r="F371" s="11" t="str">
        <f>"dossierComplet['"&amp;meta_dossier_complet[[#This Row],[COD_VAR]]&amp;"'][code_insee]"</f>
        <v>dossierComplet['C18_MEN_CS6'][code_insee]</v>
      </c>
    </row>
    <row r="372" spans="2:6" hidden="1">
      <c r="B372" t="s">
        <v>2126</v>
      </c>
      <c r="C372" t="s">
        <v>2127</v>
      </c>
      <c r="D372" t="s">
        <v>2128</v>
      </c>
      <c r="E372" t="s">
        <v>1027</v>
      </c>
      <c r="F372" s="11" t="str">
        <f>"dossierComplet['"&amp;meta_dossier_complet[[#This Row],[COD_VAR]]&amp;"'][code_insee]"</f>
        <v>dossierComplet['C18_MEN_CS7'][code_insee]</v>
      </c>
    </row>
    <row r="373" spans="2:6" hidden="1">
      <c r="B373" t="s">
        <v>2129</v>
      </c>
      <c r="C373" t="s">
        <v>2130</v>
      </c>
      <c r="D373" t="s">
        <v>2131</v>
      </c>
      <c r="E373" t="s">
        <v>1027</v>
      </c>
      <c r="F373" s="11" t="str">
        <f>"dossierComplet['"&amp;meta_dossier_complet[[#This Row],[COD_VAR]]&amp;"'][code_insee]"</f>
        <v>dossierComplet['C18_MEN_CS8'][code_insee]</v>
      </c>
    </row>
    <row r="374" spans="2:6" hidden="1">
      <c r="B374" t="s">
        <v>2132</v>
      </c>
      <c r="C374" t="s">
        <v>2133</v>
      </c>
      <c r="D374" t="s">
        <v>2134</v>
      </c>
      <c r="E374" t="s">
        <v>1027</v>
      </c>
      <c r="F374" s="11" t="str">
        <f>"dossierComplet['"&amp;meta_dossier_complet[[#This Row],[COD_VAR]]&amp;"'][code_insee]"</f>
        <v>dossierComplet['C18_PMEN_CS1'][code_insee]</v>
      </c>
    </row>
    <row r="375" spans="2:6" hidden="1">
      <c r="B375" t="s">
        <v>2135</v>
      </c>
      <c r="C375" t="s">
        <v>2136</v>
      </c>
      <c r="D375" t="s">
        <v>2137</v>
      </c>
      <c r="E375" t="s">
        <v>1027</v>
      </c>
      <c r="F375" s="11" t="str">
        <f>"dossierComplet['"&amp;meta_dossier_complet[[#This Row],[COD_VAR]]&amp;"'][code_insee]"</f>
        <v>dossierComplet['C18_PMEN_CS2'][code_insee]</v>
      </c>
    </row>
    <row r="376" spans="2:6" hidden="1">
      <c r="B376" t="s">
        <v>2138</v>
      </c>
      <c r="C376" t="s">
        <v>2139</v>
      </c>
      <c r="D376" t="s">
        <v>2140</v>
      </c>
      <c r="E376" t="s">
        <v>1027</v>
      </c>
      <c r="F376" s="11" t="str">
        <f>"dossierComplet['"&amp;meta_dossier_complet[[#This Row],[COD_VAR]]&amp;"'][code_insee]"</f>
        <v>dossierComplet['C18_PMEN_CS3'][code_insee]</v>
      </c>
    </row>
    <row r="377" spans="2:6" hidden="1">
      <c r="B377" t="s">
        <v>2141</v>
      </c>
      <c r="C377" t="s">
        <v>2142</v>
      </c>
      <c r="D377" t="s">
        <v>2143</v>
      </c>
      <c r="E377" t="s">
        <v>1027</v>
      </c>
      <c r="F377" s="11" t="str">
        <f>"dossierComplet['"&amp;meta_dossier_complet[[#This Row],[COD_VAR]]&amp;"'][code_insee]"</f>
        <v>dossierComplet['C18_PMEN_CS4'][code_insee]</v>
      </c>
    </row>
    <row r="378" spans="2:6" hidden="1">
      <c r="B378" t="s">
        <v>2144</v>
      </c>
      <c r="C378" t="s">
        <v>2145</v>
      </c>
      <c r="D378" t="s">
        <v>2146</v>
      </c>
      <c r="E378" t="s">
        <v>1027</v>
      </c>
      <c r="F378" s="11" t="str">
        <f>"dossierComplet['"&amp;meta_dossier_complet[[#This Row],[COD_VAR]]&amp;"'][code_insee]"</f>
        <v>dossierComplet['C18_PMEN_CS5'][code_insee]</v>
      </c>
    </row>
    <row r="379" spans="2:6" hidden="1">
      <c r="B379" t="s">
        <v>2147</v>
      </c>
      <c r="C379" t="s">
        <v>2148</v>
      </c>
      <c r="D379" t="s">
        <v>2149</v>
      </c>
      <c r="E379" t="s">
        <v>1027</v>
      </c>
      <c r="F379" s="11" t="str">
        <f>"dossierComplet['"&amp;meta_dossier_complet[[#This Row],[COD_VAR]]&amp;"'][code_insee]"</f>
        <v>dossierComplet['C18_PMEN_CS6'][code_insee]</v>
      </c>
    </row>
    <row r="380" spans="2:6" hidden="1">
      <c r="B380" t="s">
        <v>2150</v>
      </c>
      <c r="C380" t="s">
        <v>2151</v>
      </c>
      <c r="D380" t="s">
        <v>2152</v>
      </c>
      <c r="E380" t="s">
        <v>1027</v>
      </c>
      <c r="F380" s="11" t="str">
        <f>"dossierComplet['"&amp;meta_dossier_complet[[#This Row],[COD_VAR]]&amp;"'][code_insee]"</f>
        <v>dossierComplet['C18_PMEN_CS7'][code_insee]</v>
      </c>
    </row>
    <row r="381" spans="2:6" hidden="1">
      <c r="B381" t="s">
        <v>2153</v>
      </c>
      <c r="C381" t="s">
        <v>2154</v>
      </c>
      <c r="D381" t="s">
        <v>2155</v>
      </c>
      <c r="E381" t="s">
        <v>1027</v>
      </c>
      <c r="F381" s="11" t="str">
        <f>"dossierComplet['"&amp;meta_dossier_complet[[#This Row],[COD_VAR]]&amp;"'][code_insee]"</f>
        <v>dossierComplet['C18_PMEN_CS8'][code_insee]</v>
      </c>
    </row>
    <row r="382" spans="2:6" hidden="1">
      <c r="B382" t="s">
        <v>2156</v>
      </c>
      <c r="C382" t="s">
        <v>2157</v>
      </c>
      <c r="D382" t="s">
        <v>2158</v>
      </c>
      <c r="E382" t="s">
        <v>1027</v>
      </c>
      <c r="F382" s="11" t="str">
        <f>"dossierComplet['"&amp;meta_dossier_complet[[#This Row],[COD_VAR]]&amp;"'][code_insee]"</f>
        <v>dossierComplet['C18_FAM'][code_insee]</v>
      </c>
    </row>
    <row r="383" spans="2:6" hidden="1">
      <c r="B383" t="s">
        <v>2159</v>
      </c>
      <c r="C383" t="s">
        <v>2160</v>
      </c>
      <c r="D383" t="s">
        <v>2161</v>
      </c>
      <c r="E383" t="s">
        <v>1027</v>
      </c>
      <c r="F383" s="11" t="str">
        <f>"dossierComplet['"&amp;meta_dossier_complet[[#This Row],[COD_VAR]]&amp;"'][code_insee]"</f>
        <v>dossierComplet['C18_COUPAENF'][code_insee]</v>
      </c>
    </row>
    <row r="384" spans="2:6" hidden="1">
      <c r="B384" t="s">
        <v>2162</v>
      </c>
      <c r="C384" t="s">
        <v>2163</v>
      </c>
      <c r="D384" t="s">
        <v>2164</v>
      </c>
      <c r="E384" t="s">
        <v>1027</v>
      </c>
      <c r="F384" s="11" t="str">
        <f>"dossierComplet['"&amp;meta_dossier_complet[[#This Row],[COD_VAR]]&amp;"'][code_insee]"</f>
        <v>dossierComplet['C18_FAMMONO'][code_insee]</v>
      </c>
    </row>
    <row r="385" spans="1:6" hidden="1">
      <c r="B385" t="s">
        <v>2165</v>
      </c>
      <c r="C385" t="s">
        <v>2166</v>
      </c>
      <c r="D385" t="s">
        <v>2167</v>
      </c>
      <c r="E385" t="s">
        <v>1027</v>
      </c>
      <c r="F385" s="11" t="str">
        <f>"dossierComplet['"&amp;meta_dossier_complet[[#This Row],[COD_VAR]]&amp;"'][code_insee]"</f>
        <v>dossierComplet['C18_HMONO'][code_insee]</v>
      </c>
    </row>
    <row r="386" spans="1:6" hidden="1">
      <c r="B386" t="s">
        <v>2168</v>
      </c>
      <c r="C386" t="s">
        <v>2169</v>
      </c>
      <c r="D386" t="s">
        <v>2170</v>
      </c>
      <c r="E386" t="s">
        <v>1027</v>
      </c>
      <c r="F386" s="11" t="str">
        <f>"dossierComplet['"&amp;meta_dossier_complet[[#This Row],[COD_VAR]]&amp;"'][code_insee]"</f>
        <v>dossierComplet['C18_FMONO'][code_insee]</v>
      </c>
    </row>
    <row r="387" spans="1:6" hidden="1">
      <c r="B387" t="s">
        <v>2171</v>
      </c>
      <c r="C387" t="s">
        <v>2172</v>
      </c>
      <c r="D387" t="s">
        <v>2173</v>
      </c>
      <c r="E387" t="s">
        <v>1027</v>
      </c>
      <c r="F387" s="11" t="str">
        <f>"dossierComplet['"&amp;meta_dossier_complet[[#This Row],[COD_VAR]]&amp;"'][code_insee]"</f>
        <v>dossierComplet['C18_COUPSENF'][code_insee]</v>
      </c>
    </row>
    <row r="388" spans="1:6" hidden="1">
      <c r="B388" t="s">
        <v>2174</v>
      </c>
      <c r="C388" t="s">
        <v>2175</v>
      </c>
      <c r="D388" t="s">
        <v>2176</v>
      </c>
      <c r="E388" t="s">
        <v>1027</v>
      </c>
      <c r="F388" s="11" t="str">
        <f>"dossierComplet['"&amp;meta_dossier_complet[[#This Row],[COD_VAR]]&amp;"'][code_insee]"</f>
        <v>dossierComplet['C18_NE24F0'][code_insee]</v>
      </c>
    </row>
    <row r="389" spans="1:6" hidden="1">
      <c r="B389" t="s">
        <v>2177</v>
      </c>
      <c r="C389" t="s">
        <v>2178</v>
      </c>
      <c r="D389" t="s">
        <v>2179</v>
      </c>
      <c r="E389" t="s">
        <v>1027</v>
      </c>
      <c r="F389" s="11" t="str">
        <f>"dossierComplet['"&amp;meta_dossier_complet[[#This Row],[COD_VAR]]&amp;"'][code_insee]"</f>
        <v>dossierComplet['C18_NE24F1'][code_insee]</v>
      </c>
    </row>
    <row r="390" spans="1:6" hidden="1">
      <c r="B390" t="s">
        <v>2180</v>
      </c>
      <c r="C390" t="s">
        <v>2181</v>
      </c>
      <c r="D390" t="s">
        <v>2182</v>
      </c>
      <c r="E390" t="s">
        <v>1027</v>
      </c>
      <c r="F390" s="11" t="str">
        <f>"dossierComplet['"&amp;meta_dossier_complet[[#This Row],[COD_VAR]]&amp;"'][code_insee]"</f>
        <v>dossierComplet['C18_NE24F2'][code_insee]</v>
      </c>
    </row>
    <row r="391" spans="1:6" hidden="1">
      <c r="B391" t="s">
        <v>2183</v>
      </c>
      <c r="C391" t="s">
        <v>2184</v>
      </c>
      <c r="D391" t="s">
        <v>2185</v>
      </c>
      <c r="E391" t="s">
        <v>1027</v>
      </c>
      <c r="F391" s="11" t="str">
        <f>"dossierComplet['"&amp;meta_dossier_complet[[#This Row],[COD_VAR]]&amp;"'][code_insee]"</f>
        <v>dossierComplet['C18_NE24F3'][code_insee]</v>
      </c>
    </row>
    <row r="392" spans="1:6" hidden="1">
      <c r="B392" t="s">
        <v>2186</v>
      </c>
      <c r="C392" t="s">
        <v>2187</v>
      </c>
      <c r="D392" t="s">
        <v>2188</v>
      </c>
      <c r="E392" t="s">
        <v>1027</v>
      </c>
      <c r="F392" s="11" t="str">
        <f>"dossierComplet['"&amp;meta_dossier_complet[[#This Row],[COD_VAR]]&amp;"'][code_insee]"</f>
        <v>dossierComplet['C18_NE24F4P'][code_insee]</v>
      </c>
    </row>
    <row r="393" spans="1:6">
      <c r="A393" s="9" t="s">
        <v>6554</v>
      </c>
      <c r="B393" t="s">
        <v>706</v>
      </c>
      <c r="C393" t="s">
        <v>2189</v>
      </c>
      <c r="D393" t="s">
        <v>707</v>
      </c>
      <c r="E393" t="s">
        <v>1027</v>
      </c>
      <c r="F393" s="11" t="str">
        <f>"dossierComplet['"&amp;meta_dossier_complet[[#This Row],[COD_VAR]]&amp;"'][code_insee]"</f>
        <v>dossierComplet['C13_MEN'][code_insee]</v>
      </c>
    </row>
    <row r="394" spans="1:6" hidden="1">
      <c r="B394" t="s">
        <v>2190</v>
      </c>
      <c r="C394" t="s">
        <v>2191</v>
      </c>
      <c r="D394" t="s">
        <v>2192</v>
      </c>
      <c r="E394" t="s">
        <v>1027</v>
      </c>
      <c r="F394" s="11" t="str">
        <f>"dossierComplet['"&amp;meta_dossier_complet[[#This Row],[COD_VAR]]&amp;"'][code_insee]"</f>
        <v>dossierComplet['C13_MENPSEUL'][code_insee]</v>
      </c>
    </row>
    <row r="395" spans="1:6" hidden="1">
      <c r="B395" t="s">
        <v>2193</v>
      </c>
      <c r="C395" t="s">
        <v>2194</v>
      </c>
      <c r="D395" t="s">
        <v>2195</v>
      </c>
      <c r="E395" t="s">
        <v>1027</v>
      </c>
      <c r="F395" s="11" t="str">
        <f>"dossierComplet['"&amp;meta_dossier_complet[[#This Row],[COD_VAR]]&amp;"'][code_insee]"</f>
        <v>dossierComplet['C13_MENHSEUL'][code_insee]</v>
      </c>
    </row>
    <row r="396" spans="1:6" hidden="1">
      <c r="B396" t="s">
        <v>2196</v>
      </c>
      <c r="C396" t="s">
        <v>2197</v>
      </c>
      <c r="D396" t="s">
        <v>2198</v>
      </c>
      <c r="E396" t="s">
        <v>1027</v>
      </c>
      <c r="F396" s="11" t="str">
        <f>"dossierComplet['"&amp;meta_dossier_complet[[#This Row],[COD_VAR]]&amp;"'][code_insee]"</f>
        <v>dossierComplet['C13_MENFSEUL'][code_insee]</v>
      </c>
    </row>
    <row r="397" spans="1:6" hidden="1">
      <c r="B397" t="s">
        <v>2199</v>
      </c>
      <c r="C397" t="s">
        <v>2200</v>
      </c>
      <c r="D397" t="s">
        <v>2201</v>
      </c>
      <c r="E397" t="s">
        <v>1027</v>
      </c>
      <c r="F397" s="11" t="str">
        <f>"dossierComplet['"&amp;meta_dossier_complet[[#This Row],[COD_VAR]]&amp;"'][code_insee]"</f>
        <v>dossierComplet['C13_MENSFAM'][code_insee]</v>
      </c>
    </row>
    <row r="398" spans="1:6" hidden="1">
      <c r="B398" t="s">
        <v>2202</v>
      </c>
      <c r="C398" t="s">
        <v>2203</v>
      </c>
      <c r="D398" t="s">
        <v>2204</v>
      </c>
      <c r="E398" t="s">
        <v>1027</v>
      </c>
      <c r="F398" s="11" t="str">
        <f>"dossierComplet['"&amp;meta_dossier_complet[[#This Row],[COD_VAR]]&amp;"'][code_insee]"</f>
        <v>dossierComplet['C13_MENFAM'][code_insee]</v>
      </c>
    </row>
    <row r="399" spans="1:6" hidden="1">
      <c r="B399" t="s">
        <v>2205</v>
      </c>
      <c r="C399" t="s">
        <v>2206</v>
      </c>
      <c r="D399" t="s">
        <v>2207</v>
      </c>
      <c r="E399" t="s">
        <v>1027</v>
      </c>
      <c r="F399" s="11" t="str">
        <f>"dossierComplet['"&amp;meta_dossier_complet[[#This Row],[COD_VAR]]&amp;"'][code_insee]"</f>
        <v>dossierComplet['C13_MENCOUPSENF'][code_insee]</v>
      </c>
    </row>
    <row r="400" spans="1:6" hidden="1">
      <c r="B400" t="s">
        <v>2208</v>
      </c>
      <c r="C400" t="s">
        <v>2209</v>
      </c>
      <c r="D400" t="s">
        <v>2210</v>
      </c>
      <c r="E400" t="s">
        <v>1027</v>
      </c>
      <c r="F400" s="11" t="str">
        <f>"dossierComplet['"&amp;meta_dossier_complet[[#This Row],[COD_VAR]]&amp;"'][code_insee]"</f>
        <v>dossierComplet['C13_MENCOUPAENF'][code_insee]</v>
      </c>
    </row>
    <row r="401" spans="1:6" hidden="1">
      <c r="B401" t="s">
        <v>2211</v>
      </c>
      <c r="C401" t="s">
        <v>2212</v>
      </c>
      <c r="D401" t="s">
        <v>2213</v>
      </c>
      <c r="E401" t="s">
        <v>1027</v>
      </c>
      <c r="F401" s="11" t="str">
        <f>"dossierComplet['"&amp;meta_dossier_complet[[#This Row],[COD_VAR]]&amp;"'][code_insee]"</f>
        <v>dossierComplet['C13_MENFAMMONO'][code_insee]</v>
      </c>
    </row>
    <row r="402" spans="1:6">
      <c r="A402" s="9" t="s">
        <v>6554</v>
      </c>
      <c r="B402" t="s">
        <v>712</v>
      </c>
      <c r="C402" t="s">
        <v>2214</v>
      </c>
      <c r="D402" t="s">
        <v>713</v>
      </c>
      <c r="E402" t="s">
        <v>1027</v>
      </c>
      <c r="F402" s="11" t="str">
        <f>"dossierComplet['"&amp;meta_dossier_complet[[#This Row],[COD_VAR]]&amp;"'][code_insee]"</f>
        <v>dossierComplet['C13_PMEN'][code_insee]</v>
      </c>
    </row>
    <row r="403" spans="1:6" hidden="1">
      <c r="B403" t="s">
        <v>2215</v>
      </c>
      <c r="C403" t="s">
        <v>2216</v>
      </c>
      <c r="D403" t="s">
        <v>2217</v>
      </c>
      <c r="E403" t="s">
        <v>1027</v>
      </c>
      <c r="F403" s="11" t="str">
        <f>"dossierComplet['"&amp;meta_dossier_complet[[#This Row],[COD_VAR]]&amp;"'][code_insee]"</f>
        <v>dossierComplet['C13_PMEN_MENPSEUL'][code_insee]</v>
      </c>
    </row>
    <row r="404" spans="1:6" hidden="1">
      <c r="B404" t="s">
        <v>2218</v>
      </c>
      <c r="C404" t="s">
        <v>2219</v>
      </c>
      <c r="D404" t="s">
        <v>2220</v>
      </c>
      <c r="E404" t="s">
        <v>1027</v>
      </c>
      <c r="F404" s="11" t="str">
        <f>"dossierComplet['"&amp;meta_dossier_complet[[#This Row],[COD_VAR]]&amp;"'][code_insee]"</f>
        <v>dossierComplet['C13_PMEN_MENHSEUL'][code_insee]</v>
      </c>
    </row>
    <row r="405" spans="1:6" hidden="1">
      <c r="B405" t="s">
        <v>2221</v>
      </c>
      <c r="C405" t="s">
        <v>2222</v>
      </c>
      <c r="D405" t="s">
        <v>2223</v>
      </c>
      <c r="E405" t="s">
        <v>1027</v>
      </c>
      <c r="F405" s="11" t="str">
        <f>"dossierComplet['"&amp;meta_dossier_complet[[#This Row],[COD_VAR]]&amp;"'][code_insee]"</f>
        <v>dossierComplet['C13_PMEN_MENFSEUL'][code_insee]</v>
      </c>
    </row>
    <row r="406" spans="1:6" hidden="1">
      <c r="B406" t="s">
        <v>2224</v>
      </c>
      <c r="C406" t="s">
        <v>2225</v>
      </c>
      <c r="D406" t="s">
        <v>2226</v>
      </c>
      <c r="E406" t="s">
        <v>1027</v>
      </c>
      <c r="F406" s="11" t="str">
        <f>"dossierComplet['"&amp;meta_dossier_complet[[#This Row],[COD_VAR]]&amp;"'][code_insee]"</f>
        <v>dossierComplet['C13_PMEN_MENSFAM'][code_insee]</v>
      </c>
    </row>
    <row r="407" spans="1:6" hidden="1">
      <c r="B407" t="s">
        <v>2227</v>
      </c>
      <c r="C407" t="s">
        <v>2228</v>
      </c>
      <c r="D407" t="s">
        <v>2229</v>
      </c>
      <c r="E407" t="s">
        <v>1027</v>
      </c>
      <c r="F407" s="11" t="str">
        <f>"dossierComplet['"&amp;meta_dossier_complet[[#This Row],[COD_VAR]]&amp;"'][code_insee]"</f>
        <v>dossierComplet['C13_PMEN_MENFAM'][code_insee]</v>
      </c>
    </row>
    <row r="408" spans="1:6" hidden="1">
      <c r="B408" t="s">
        <v>2230</v>
      </c>
      <c r="C408" t="s">
        <v>2231</v>
      </c>
      <c r="D408" t="s">
        <v>2232</v>
      </c>
      <c r="E408" t="s">
        <v>1027</v>
      </c>
      <c r="F408" s="11" t="str">
        <f>"dossierComplet['"&amp;meta_dossier_complet[[#This Row],[COD_VAR]]&amp;"'][code_insee]"</f>
        <v>dossierComplet['C13_PMEN_MENCOUPSENF'][code_insee]</v>
      </c>
    </row>
    <row r="409" spans="1:6" hidden="1">
      <c r="B409" t="s">
        <v>2233</v>
      </c>
      <c r="C409" t="s">
        <v>2234</v>
      </c>
      <c r="D409" t="s">
        <v>2235</v>
      </c>
      <c r="E409" t="s">
        <v>1027</v>
      </c>
      <c r="F409" s="11" t="str">
        <f>"dossierComplet['"&amp;meta_dossier_complet[[#This Row],[COD_VAR]]&amp;"'][code_insee]"</f>
        <v>dossierComplet['C13_PMEN_MENCOUPAENF'][code_insee]</v>
      </c>
    </row>
    <row r="410" spans="1:6" hidden="1">
      <c r="B410" t="s">
        <v>2236</v>
      </c>
      <c r="C410" t="s">
        <v>2237</v>
      </c>
      <c r="D410" t="s">
        <v>2238</v>
      </c>
      <c r="E410" t="s">
        <v>1027</v>
      </c>
      <c r="F410" s="11" t="str">
        <f>"dossierComplet['"&amp;meta_dossier_complet[[#This Row],[COD_VAR]]&amp;"'][code_insee]"</f>
        <v>dossierComplet['C13_PMEN_MENFAMMONO'][code_insee]</v>
      </c>
    </row>
    <row r="411" spans="1:6" hidden="1">
      <c r="B411" t="s">
        <v>2239</v>
      </c>
      <c r="C411" t="s">
        <v>2240</v>
      </c>
      <c r="D411" t="s">
        <v>1487</v>
      </c>
      <c r="E411" t="s">
        <v>1027</v>
      </c>
      <c r="F411" s="11" t="str">
        <f>"dossierComplet['"&amp;meta_dossier_complet[[#This Row],[COD_VAR]]&amp;"'][code_insee]"</f>
        <v>dossierComplet['P13_POP15P'][code_insee]</v>
      </c>
    </row>
    <row r="412" spans="1:6" hidden="1">
      <c r="B412" t="s">
        <v>2241</v>
      </c>
      <c r="C412" t="s">
        <v>2242</v>
      </c>
      <c r="D412" t="s">
        <v>2243</v>
      </c>
      <c r="E412" t="s">
        <v>1027</v>
      </c>
      <c r="F412" s="11" t="str">
        <f>"dossierComplet['"&amp;meta_dossier_complet[[#This Row],[COD_VAR]]&amp;"'][code_insee]"</f>
        <v>dossierComplet['P13_POP1519'][code_insee]</v>
      </c>
    </row>
    <row r="413" spans="1:6" hidden="1">
      <c r="B413" t="s">
        <v>2244</v>
      </c>
      <c r="C413" t="s">
        <v>2245</v>
      </c>
      <c r="D413" t="s">
        <v>2246</v>
      </c>
      <c r="E413" t="s">
        <v>1027</v>
      </c>
      <c r="F413" s="11" t="str">
        <f>"dossierComplet['"&amp;meta_dossier_complet[[#This Row],[COD_VAR]]&amp;"'][code_insee]"</f>
        <v>dossierComplet['P13_POP2024'][code_insee]</v>
      </c>
    </row>
    <row r="414" spans="1:6" hidden="1">
      <c r="B414" t="s">
        <v>2247</v>
      </c>
      <c r="C414" t="s">
        <v>2248</v>
      </c>
      <c r="D414" t="s">
        <v>2249</v>
      </c>
      <c r="E414" t="s">
        <v>1027</v>
      </c>
      <c r="F414" s="11" t="str">
        <f>"dossierComplet['"&amp;meta_dossier_complet[[#This Row],[COD_VAR]]&amp;"'][code_insee]"</f>
        <v>dossierComplet['P13_POP2539'][code_insee]</v>
      </c>
    </row>
    <row r="415" spans="1:6" hidden="1">
      <c r="B415" t="s">
        <v>2250</v>
      </c>
      <c r="C415" t="s">
        <v>2251</v>
      </c>
      <c r="D415" t="s">
        <v>2252</v>
      </c>
      <c r="E415" t="s">
        <v>1027</v>
      </c>
      <c r="F415" s="11" t="str">
        <f>"dossierComplet['"&amp;meta_dossier_complet[[#This Row],[COD_VAR]]&amp;"'][code_insee]"</f>
        <v>dossierComplet['P13_POP4054'][code_insee]</v>
      </c>
    </row>
    <row r="416" spans="1:6" hidden="1">
      <c r="B416" t="s">
        <v>2253</v>
      </c>
      <c r="C416" t="s">
        <v>2254</v>
      </c>
      <c r="D416" t="s">
        <v>2255</v>
      </c>
      <c r="E416" t="s">
        <v>1027</v>
      </c>
      <c r="F416" s="11" t="str">
        <f>"dossierComplet['"&amp;meta_dossier_complet[[#This Row],[COD_VAR]]&amp;"'][code_insee]"</f>
        <v>dossierComplet['P13_POP5564'][code_insee]</v>
      </c>
    </row>
    <row r="417" spans="2:6" hidden="1">
      <c r="B417" t="s">
        <v>2256</v>
      </c>
      <c r="C417" t="s">
        <v>2257</v>
      </c>
      <c r="D417" t="s">
        <v>2258</v>
      </c>
      <c r="E417" t="s">
        <v>1027</v>
      </c>
      <c r="F417" s="11" t="str">
        <f>"dossierComplet['"&amp;meta_dossier_complet[[#This Row],[COD_VAR]]&amp;"'][code_insee]"</f>
        <v>dossierComplet['P13_POP6579'][code_insee]</v>
      </c>
    </row>
    <row r="418" spans="2:6" hidden="1">
      <c r="B418" t="s">
        <v>2259</v>
      </c>
      <c r="C418" t="s">
        <v>2260</v>
      </c>
      <c r="D418" t="s">
        <v>2261</v>
      </c>
      <c r="E418" t="s">
        <v>1027</v>
      </c>
      <c r="F418" s="11" t="str">
        <f>"dossierComplet['"&amp;meta_dossier_complet[[#This Row],[COD_VAR]]&amp;"'][code_insee]"</f>
        <v>dossierComplet['P13_POP80P'][code_insee]</v>
      </c>
    </row>
    <row r="419" spans="2:6" hidden="1">
      <c r="B419" t="s">
        <v>2262</v>
      </c>
      <c r="C419" t="s">
        <v>2263</v>
      </c>
      <c r="D419" t="s">
        <v>2264</v>
      </c>
      <c r="E419" t="s">
        <v>1027</v>
      </c>
      <c r="F419" s="11" t="str">
        <f>"dossierComplet['"&amp;meta_dossier_complet[[#This Row],[COD_VAR]]&amp;"'][code_insee]"</f>
        <v>dossierComplet['P13_POPMEN1519'][code_insee]</v>
      </c>
    </row>
    <row r="420" spans="2:6" hidden="1">
      <c r="B420" t="s">
        <v>2265</v>
      </c>
      <c r="C420" t="s">
        <v>2266</v>
      </c>
      <c r="D420" t="s">
        <v>2267</v>
      </c>
      <c r="E420" t="s">
        <v>1027</v>
      </c>
      <c r="F420" s="11" t="str">
        <f>"dossierComplet['"&amp;meta_dossier_complet[[#This Row],[COD_VAR]]&amp;"'][code_insee]"</f>
        <v>dossierComplet['P13_POPMEN2024'][code_insee]</v>
      </c>
    </row>
    <row r="421" spans="2:6" hidden="1">
      <c r="B421" t="s">
        <v>2268</v>
      </c>
      <c r="C421" t="s">
        <v>2269</v>
      </c>
      <c r="D421" t="s">
        <v>2270</v>
      </c>
      <c r="E421" t="s">
        <v>1027</v>
      </c>
      <c r="F421" s="11" t="str">
        <f>"dossierComplet['"&amp;meta_dossier_complet[[#This Row],[COD_VAR]]&amp;"'][code_insee]"</f>
        <v>dossierComplet['P13_POPMEN2539'][code_insee]</v>
      </c>
    </row>
    <row r="422" spans="2:6" hidden="1">
      <c r="B422" t="s">
        <v>2271</v>
      </c>
      <c r="C422" t="s">
        <v>2272</v>
      </c>
      <c r="D422" t="s">
        <v>2273</v>
      </c>
      <c r="E422" t="s">
        <v>1027</v>
      </c>
      <c r="F422" s="11" t="str">
        <f>"dossierComplet['"&amp;meta_dossier_complet[[#This Row],[COD_VAR]]&amp;"'][code_insee]"</f>
        <v>dossierComplet['P13_POPMEN4054'][code_insee]</v>
      </c>
    </row>
    <row r="423" spans="2:6" hidden="1">
      <c r="B423" t="s">
        <v>2274</v>
      </c>
      <c r="C423" t="s">
        <v>2275</v>
      </c>
      <c r="D423" t="s">
        <v>2276</v>
      </c>
      <c r="E423" t="s">
        <v>1027</v>
      </c>
      <c r="F423" s="11" t="str">
        <f>"dossierComplet['"&amp;meta_dossier_complet[[#This Row],[COD_VAR]]&amp;"'][code_insee]"</f>
        <v>dossierComplet['P13_POPMEN5564'][code_insee]</v>
      </c>
    </row>
    <row r="424" spans="2:6" hidden="1">
      <c r="B424" t="s">
        <v>2277</v>
      </c>
      <c r="C424" t="s">
        <v>2278</v>
      </c>
      <c r="D424" t="s">
        <v>2279</v>
      </c>
      <c r="E424" t="s">
        <v>1027</v>
      </c>
      <c r="F424" s="11" t="str">
        <f>"dossierComplet['"&amp;meta_dossier_complet[[#This Row],[COD_VAR]]&amp;"'][code_insee]"</f>
        <v>dossierComplet['P13_POPMEN6579'][code_insee]</v>
      </c>
    </row>
    <row r="425" spans="2:6" hidden="1">
      <c r="B425" t="s">
        <v>2280</v>
      </c>
      <c r="C425" t="s">
        <v>2281</v>
      </c>
      <c r="D425" t="s">
        <v>2282</v>
      </c>
      <c r="E425" t="s">
        <v>1027</v>
      </c>
      <c r="F425" s="11" t="str">
        <f>"dossierComplet['"&amp;meta_dossier_complet[[#This Row],[COD_VAR]]&amp;"'][code_insee]"</f>
        <v>dossierComplet['P13_POPMEN80P'][code_insee]</v>
      </c>
    </row>
    <row r="426" spans="2:6" hidden="1">
      <c r="B426" t="s">
        <v>2283</v>
      </c>
      <c r="C426" t="s">
        <v>2284</v>
      </c>
      <c r="D426" t="s">
        <v>2285</v>
      </c>
      <c r="E426" t="s">
        <v>1027</v>
      </c>
      <c r="F426" s="11" t="str">
        <f>"dossierComplet['"&amp;meta_dossier_complet[[#This Row],[COD_VAR]]&amp;"'][code_insee]"</f>
        <v>dossierComplet['P13_POP1519_PSEUL'][code_insee]</v>
      </c>
    </row>
    <row r="427" spans="2:6" hidden="1">
      <c r="B427" t="s">
        <v>2286</v>
      </c>
      <c r="C427" t="s">
        <v>2287</v>
      </c>
      <c r="D427" t="s">
        <v>2288</v>
      </c>
      <c r="E427" t="s">
        <v>1027</v>
      </c>
      <c r="F427" s="11" t="str">
        <f>"dossierComplet['"&amp;meta_dossier_complet[[#This Row],[COD_VAR]]&amp;"'][code_insee]"</f>
        <v>dossierComplet['P13_POP2024_PSEUL'][code_insee]</v>
      </c>
    </row>
    <row r="428" spans="2:6" hidden="1">
      <c r="B428" t="s">
        <v>2289</v>
      </c>
      <c r="C428" t="s">
        <v>2290</v>
      </c>
      <c r="D428" t="s">
        <v>2291</v>
      </c>
      <c r="E428" t="s">
        <v>1027</v>
      </c>
      <c r="F428" s="11" t="str">
        <f>"dossierComplet['"&amp;meta_dossier_complet[[#This Row],[COD_VAR]]&amp;"'][code_insee]"</f>
        <v>dossierComplet['P13_POP2539_PSEUL'][code_insee]</v>
      </c>
    </row>
    <row r="429" spans="2:6" hidden="1">
      <c r="B429" t="s">
        <v>2292</v>
      </c>
      <c r="C429" t="s">
        <v>2293</v>
      </c>
      <c r="D429" t="s">
        <v>2294</v>
      </c>
      <c r="E429" t="s">
        <v>1027</v>
      </c>
      <c r="F429" s="11" t="str">
        <f>"dossierComplet['"&amp;meta_dossier_complet[[#This Row],[COD_VAR]]&amp;"'][code_insee]"</f>
        <v>dossierComplet['P13_POP4054_PSEUL'][code_insee]</v>
      </c>
    </row>
    <row r="430" spans="2:6" hidden="1">
      <c r="B430" t="s">
        <v>2295</v>
      </c>
      <c r="C430" t="s">
        <v>2296</v>
      </c>
      <c r="D430" t="s">
        <v>2297</v>
      </c>
      <c r="E430" t="s">
        <v>1027</v>
      </c>
      <c r="F430" s="11" t="str">
        <f>"dossierComplet['"&amp;meta_dossier_complet[[#This Row],[COD_VAR]]&amp;"'][code_insee]"</f>
        <v>dossierComplet['P13_POP5564_PSEUL'][code_insee]</v>
      </c>
    </row>
    <row r="431" spans="2:6" hidden="1">
      <c r="B431" t="s">
        <v>2298</v>
      </c>
      <c r="C431" t="s">
        <v>2299</v>
      </c>
      <c r="D431" t="s">
        <v>2300</v>
      </c>
      <c r="E431" t="s">
        <v>1027</v>
      </c>
      <c r="F431" s="11" t="str">
        <f>"dossierComplet['"&amp;meta_dossier_complet[[#This Row],[COD_VAR]]&amp;"'][code_insee]"</f>
        <v>dossierComplet['P13_POP6579_PSEUL'][code_insee]</v>
      </c>
    </row>
    <row r="432" spans="2:6" hidden="1">
      <c r="B432" t="s">
        <v>2301</v>
      </c>
      <c r="C432" t="s">
        <v>2302</v>
      </c>
      <c r="D432" t="s">
        <v>2303</v>
      </c>
      <c r="E432" t="s">
        <v>1027</v>
      </c>
      <c r="F432" s="11" t="str">
        <f>"dossierComplet['"&amp;meta_dossier_complet[[#This Row],[COD_VAR]]&amp;"'][code_insee]"</f>
        <v>dossierComplet['P13_POP80P_PSEUL'][code_insee]</v>
      </c>
    </row>
    <row r="433" spans="2:6" hidden="1">
      <c r="B433" t="s">
        <v>2304</v>
      </c>
      <c r="C433" t="s">
        <v>2305</v>
      </c>
      <c r="D433" t="s">
        <v>2306</v>
      </c>
      <c r="E433" t="s">
        <v>1027</v>
      </c>
      <c r="F433" s="11" t="str">
        <f>"dossierComplet['"&amp;meta_dossier_complet[[#This Row],[COD_VAR]]&amp;"'][code_insee]"</f>
        <v>dossierComplet['P13_POP1519_COUPLE'][code_insee]</v>
      </c>
    </row>
    <row r="434" spans="2:6" hidden="1">
      <c r="B434" t="s">
        <v>2307</v>
      </c>
      <c r="C434" t="s">
        <v>2308</v>
      </c>
      <c r="D434" t="s">
        <v>2309</v>
      </c>
      <c r="E434" t="s">
        <v>1027</v>
      </c>
      <c r="F434" s="11" t="str">
        <f>"dossierComplet['"&amp;meta_dossier_complet[[#This Row],[COD_VAR]]&amp;"'][code_insee]"</f>
        <v>dossierComplet['P13_POP2024_COUPLE'][code_insee]</v>
      </c>
    </row>
    <row r="435" spans="2:6" hidden="1">
      <c r="B435" t="s">
        <v>2310</v>
      </c>
      <c r="C435" t="s">
        <v>2311</v>
      </c>
      <c r="D435" t="s">
        <v>2312</v>
      </c>
      <c r="E435" t="s">
        <v>1027</v>
      </c>
      <c r="F435" s="11" t="str">
        <f>"dossierComplet['"&amp;meta_dossier_complet[[#This Row],[COD_VAR]]&amp;"'][code_insee]"</f>
        <v>dossierComplet['P13_POP2539_COUPLE'][code_insee]</v>
      </c>
    </row>
    <row r="436" spans="2:6" hidden="1">
      <c r="B436" t="s">
        <v>2313</v>
      </c>
      <c r="C436" t="s">
        <v>2314</v>
      </c>
      <c r="D436" t="s">
        <v>2315</v>
      </c>
      <c r="E436" t="s">
        <v>1027</v>
      </c>
      <c r="F436" s="11" t="str">
        <f>"dossierComplet['"&amp;meta_dossier_complet[[#This Row],[COD_VAR]]&amp;"'][code_insee]"</f>
        <v>dossierComplet['P13_POP4054_COUPLE'][code_insee]</v>
      </c>
    </row>
    <row r="437" spans="2:6" hidden="1">
      <c r="B437" t="s">
        <v>2316</v>
      </c>
      <c r="C437" t="s">
        <v>2317</v>
      </c>
      <c r="D437" t="s">
        <v>2318</v>
      </c>
      <c r="E437" t="s">
        <v>1027</v>
      </c>
      <c r="F437" s="11" t="str">
        <f>"dossierComplet['"&amp;meta_dossier_complet[[#This Row],[COD_VAR]]&amp;"'][code_insee]"</f>
        <v>dossierComplet['P13_POP5564_COUPLE'][code_insee]</v>
      </c>
    </row>
    <row r="438" spans="2:6" hidden="1">
      <c r="B438" t="s">
        <v>2319</v>
      </c>
      <c r="C438" t="s">
        <v>2320</v>
      </c>
      <c r="D438" t="s">
        <v>2321</v>
      </c>
      <c r="E438" t="s">
        <v>1027</v>
      </c>
      <c r="F438" s="11" t="str">
        <f>"dossierComplet['"&amp;meta_dossier_complet[[#This Row],[COD_VAR]]&amp;"'][code_insee]"</f>
        <v>dossierComplet['P13_POP6579_COUPLE'][code_insee]</v>
      </c>
    </row>
    <row r="439" spans="2:6" hidden="1">
      <c r="B439" t="s">
        <v>2322</v>
      </c>
      <c r="C439" t="s">
        <v>2323</v>
      </c>
      <c r="D439" t="s">
        <v>2324</v>
      </c>
      <c r="E439" t="s">
        <v>1027</v>
      </c>
      <c r="F439" s="11" t="str">
        <f>"dossierComplet['"&amp;meta_dossier_complet[[#This Row],[COD_VAR]]&amp;"'][code_insee]"</f>
        <v>dossierComplet['P13_POP80P_COUPLE'][code_insee]</v>
      </c>
    </row>
    <row r="440" spans="2:6" hidden="1">
      <c r="B440" t="s">
        <v>2325</v>
      </c>
      <c r="C440" t="s">
        <v>2326</v>
      </c>
      <c r="D440" t="s">
        <v>2327</v>
      </c>
      <c r="E440" t="s">
        <v>1027</v>
      </c>
      <c r="F440" s="11" t="str">
        <f>"dossierComplet['"&amp;meta_dossier_complet[[#This Row],[COD_VAR]]&amp;"'][code_insee]"</f>
        <v>dossierComplet['P13_POP15P_MARIEE'][code_insee]</v>
      </c>
    </row>
    <row r="441" spans="2:6" hidden="1">
      <c r="B441" t="s">
        <v>2328</v>
      </c>
      <c r="C441" t="s">
        <v>2329</v>
      </c>
      <c r="D441" t="s">
        <v>2330</v>
      </c>
      <c r="E441" t="s">
        <v>1027</v>
      </c>
      <c r="F441" s="11" t="str">
        <f>"dossierComplet['"&amp;meta_dossier_complet[[#This Row],[COD_VAR]]&amp;"'][code_insee]"</f>
        <v>dossierComplet['P13_POP15P_NONMARIEE'][code_insee]</v>
      </c>
    </row>
    <row r="442" spans="2:6" hidden="1">
      <c r="B442" t="s">
        <v>2331</v>
      </c>
      <c r="C442" t="s">
        <v>2332</v>
      </c>
      <c r="D442" t="s">
        <v>2333</v>
      </c>
      <c r="E442" t="s">
        <v>1027</v>
      </c>
      <c r="F442" s="11" t="str">
        <f>"dossierComplet['"&amp;meta_dossier_complet[[#This Row],[COD_VAR]]&amp;"'][code_insee]"</f>
        <v>dossierComplet['C13_MEN_CS1'][code_insee]</v>
      </c>
    </row>
    <row r="443" spans="2:6" hidden="1">
      <c r="B443" t="s">
        <v>2334</v>
      </c>
      <c r="C443" t="s">
        <v>2335</v>
      </c>
      <c r="D443" t="s">
        <v>2336</v>
      </c>
      <c r="E443" t="s">
        <v>1027</v>
      </c>
      <c r="F443" s="11" t="str">
        <f>"dossierComplet['"&amp;meta_dossier_complet[[#This Row],[COD_VAR]]&amp;"'][code_insee]"</f>
        <v>dossierComplet['C13_MEN_CS2'][code_insee]</v>
      </c>
    </row>
    <row r="444" spans="2:6" hidden="1">
      <c r="B444" t="s">
        <v>2337</v>
      </c>
      <c r="C444" t="s">
        <v>2338</v>
      </c>
      <c r="D444" t="s">
        <v>2339</v>
      </c>
      <c r="E444" t="s">
        <v>1027</v>
      </c>
      <c r="F444" s="11" t="str">
        <f>"dossierComplet['"&amp;meta_dossier_complet[[#This Row],[COD_VAR]]&amp;"'][code_insee]"</f>
        <v>dossierComplet['C13_MEN_CS3'][code_insee]</v>
      </c>
    </row>
    <row r="445" spans="2:6" hidden="1">
      <c r="B445" t="s">
        <v>2340</v>
      </c>
      <c r="C445" t="s">
        <v>2341</v>
      </c>
      <c r="D445" t="s">
        <v>2342</v>
      </c>
      <c r="E445" t="s">
        <v>1027</v>
      </c>
      <c r="F445" s="11" t="str">
        <f>"dossierComplet['"&amp;meta_dossier_complet[[#This Row],[COD_VAR]]&amp;"'][code_insee]"</f>
        <v>dossierComplet['C13_MEN_CS4'][code_insee]</v>
      </c>
    </row>
    <row r="446" spans="2:6" hidden="1">
      <c r="B446" t="s">
        <v>2343</v>
      </c>
      <c r="C446" t="s">
        <v>2344</v>
      </c>
      <c r="D446" t="s">
        <v>2345</v>
      </c>
      <c r="E446" t="s">
        <v>1027</v>
      </c>
      <c r="F446" s="11" t="str">
        <f>"dossierComplet['"&amp;meta_dossier_complet[[#This Row],[COD_VAR]]&amp;"'][code_insee]"</f>
        <v>dossierComplet['C13_MEN_CS5'][code_insee]</v>
      </c>
    </row>
    <row r="447" spans="2:6" hidden="1">
      <c r="B447" t="s">
        <v>2346</v>
      </c>
      <c r="C447" t="s">
        <v>2347</v>
      </c>
      <c r="D447" t="s">
        <v>2348</v>
      </c>
      <c r="E447" t="s">
        <v>1027</v>
      </c>
      <c r="F447" s="11" t="str">
        <f>"dossierComplet['"&amp;meta_dossier_complet[[#This Row],[COD_VAR]]&amp;"'][code_insee]"</f>
        <v>dossierComplet['C13_MEN_CS6'][code_insee]</v>
      </c>
    </row>
    <row r="448" spans="2:6" hidden="1">
      <c r="B448" t="s">
        <v>2349</v>
      </c>
      <c r="C448" t="s">
        <v>2350</v>
      </c>
      <c r="D448" t="s">
        <v>2351</v>
      </c>
      <c r="E448" t="s">
        <v>1027</v>
      </c>
      <c r="F448" s="11" t="str">
        <f>"dossierComplet['"&amp;meta_dossier_complet[[#This Row],[COD_VAR]]&amp;"'][code_insee]"</f>
        <v>dossierComplet['C13_MEN_CS7'][code_insee]</v>
      </c>
    </row>
    <row r="449" spans="2:6" hidden="1">
      <c r="B449" t="s">
        <v>2352</v>
      </c>
      <c r="C449" t="s">
        <v>2353</v>
      </c>
      <c r="D449" t="s">
        <v>2354</v>
      </c>
      <c r="E449" t="s">
        <v>1027</v>
      </c>
      <c r="F449" s="11" t="str">
        <f>"dossierComplet['"&amp;meta_dossier_complet[[#This Row],[COD_VAR]]&amp;"'][code_insee]"</f>
        <v>dossierComplet['C13_MEN_CS8'][code_insee]</v>
      </c>
    </row>
    <row r="450" spans="2:6" hidden="1">
      <c r="B450" t="s">
        <v>2355</v>
      </c>
      <c r="C450" t="s">
        <v>2356</v>
      </c>
      <c r="D450" t="s">
        <v>2357</v>
      </c>
      <c r="E450" t="s">
        <v>1027</v>
      </c>
      <c r="F450" s="11" t="str">
        <f>"dossierComplet['"&amp;meta_dossier_complet[[#This Row],[COD_VAR]]&amp;"'][code_insee]"</f>
        <v>dossierComplet['C13_PMEN_CS1'][code_insee]</v>
      </c>
    </row>
    <row r="451" spans="2:6" hidden="1">
      <c r="B451" t="s">
        <v>2358</v>
      </c>
      <c r="C451" t="s">
        <v>2359</v>
      </c>
      <c r="D451" t="s">
        <v>2360</v>
      </c>
      <c r="E451" t="s">
        <v>1027</v>
      </c>
      <c r="F451" s="11" t="str">
        <f>"dossierComplet['"&amp;meta_dossier_complet[[#This Row],[COD_VAR]]&amp;"'][code_insee]"</f>
        <v>dossierComplet['C13_PMEN_CS2'][code_insee]</v>
      </c>
    </row>
    <row r="452" spans="2:6" hidden="1">
      <c r="B452" t="s">
        <v>2361</v>
      </c>
      <c r="C452" t="s">
        <v>2362</v>
      </c>
      <c r="D452" t="s">
        <v>2363</v>
      </c>
      <c r="E452" t="s">
        <v>1027</v>
      </c>
      <c r="F452" s="11" t="str">
        <f>"dossierComplet['"&amp;meta_dossier_complet[[#This Row],[COD_VAR]]&amp;"'][code_insee]"</f>
        <v>dossierComplet['C13_PMEN_CS3'][code_insee]</v>
      </c>
    </row>
    <row r="453" spans="2:6" hidden="1">
      <c r="B453" t="s">
        <v>2364</v>
      </c>
      <c r="C453" t="s">
        <v>2365</v>
      </c>
      <c r="D453" t="s">
        <v>2366</v>
      </c>
      <c r="E453" t="s">
        <v>1027</v>
      </c>
      <c r="F453" s="11" t="str">
        <f>"dossierComplet['"&amp;meta_dossier_complet[[#This Row],[COD_VAR]]&amp;"'][code_insee]"</f>
        <v>dossierComplet['C13_PMEN_CS4'][code_insee]</v>
      </c>
    </row>
    <row r="454" spans="2:6" hidden="1">
      <c r="B454" t="s">
        <v>2367</v>
      </c>
      <c r="C454" t="s">
        <v>2368</v>
      </c>
      <c r="D454" t="s">
        <v>2369</v>
      </c>
      <c r="E454" t="s">
        <v>1027</v>
      </c>
      <c r="F454" s="11" t="str">
        <f>"dossierComplet['"&amp;meta_dossier_complet[[#This Row],[COD_VAR]]&amp;"'][code_insee]"</f>
        <v>dossierComplet['C13_PMEN_CS5'][code_insee]</v>
      </c>
    </row>
    <row r="455" spans="2:6" hidden="1">
      <c r="B455" t="s">
        <v>2370</v>
      </c>
      <c r="C455" t="s">
        <v>2371</v>
      </c>
      <c r="D455" t="s">
        <v>2372</v>
      </c>
      <c r="E455" t="s">
        <v>1027</v>
      </c>
      <c r="F455" s="11" t="str">
        <f>"dossierComplet['"&amp;meta_dossier_complet[[#This Row],[COD_VAR]]&amp;"'][code_insee]"</f>
        <v>dossierComplet['C13_PMEN_CS6'][code_insee]</v>
      </c>
    </row>
    <row r="456" spans="2:6" hidden="1">
      <c r="B456" t="s">
        <v>2373</v>
      </c>
      <c r="C456" t="s">
        <v>2374</v>
      </c>
      <c r="D456" t="s">
        <v>2375</v>
      </c>
      <c r="E456" t="s">
        <v>1027</v>
      </c>
      <c r="F456" s="11" t="str">
        <f>"dossierComplet['"&amp;meta_dossier_complet[[#This Row],[COD_VAR]]&amp;"'][code_insee]"</f>
        <v>dossierComplet['C13_PMEN_CS7'][code_insee]</v>
      </c>
    </row>
    <row r="457" spans="2:6" hidden="1">
      <c r="B457" t="s">
        <v>2376</v>
      </c>
      <c r="C457" t="s">
        <v>2377</v>
      </c>
      <c r="D457" t="s">
        <v>2378</v>
      </c>
      <c r="E457" t="s">
        <v>1027</v>
      </c>
      <c r="F457" s="11" t="str">
        <f>"dossierComplet['"&amp;meta_dossier_complet[[#This Row],[COD_VAR]]&amp;"'][code_insee]"</f>
        <v>dossierComplet['C13_PMEN_CS8'][code_insee]</v>
      </c>
    </row>
    <row r="458" spans="2:6" hidden="1">
      <c r="B458" t="s">
        <v>2379</v>
      </c>
      <c r="C458" t="s">
        <v>2380</v>
      </c>
      <c r="D458" t="s">
        <v>2381</v>
      </c>
      <c r="E458" t="s">
        <v>1027</v>
      </c>
      <c r="F458" s="11" t="str">
        <f>"dossierComplet['"&amp;meta_dossier_complet[[#This Row],[COD_VAR]]&amp;"'][code_insee]"</f>
        <v>dossierComplet['C13_FAM'][code_insee]</v>
      </c>
    </row>
    <row r="459" spans="2:6" hidden="1">
      <c r="B459" t="s">
        <v>2382</v>
      </c>
      <c r="C459" t="s">
        <v>2383</v>
      </c>
      <c r="D459" t="s">
        <v>2384</v>
      </c>
      <c r="E459" t="s">
        <v>1027</v>
      </c>
      <c r="F459" s="11" t="str">
        <f>"dossierComplet['"&amp;meta_dossier_complet[[#This Row],[COD_VAR]]&amp;"'][code_insee]"</f>
        <v>dossierComplet['C13_COUPAENF'][code_insee]</v>
      </c>
    </row>
    <row r="460" spans="2:6" hidden="1">
      <c r="B460" t="s">
        <v>2385</v>
      </c>
      <c r="C460" t="s">
        <v>2386</v>
      </c>
      <c r="D460" t="s">
        <v>2387</v>
      </c>
      <c r="E460" t="s">
        <v>1027</v>
      </c>
      <c r="F460" s="11" t="str">
        <f>"dossierComplet['"&amp;meta_dossier_complet[[#This Row],[COD_VAR]]&amp;"'][code_insee]"</f>
        <v>dossierComplet['C13_FAMMONO'][code_insee]</v>
      </c>
    </row>
    <row r="461" spans="2:6" hidden="1">
      <c r="B461" t="s">
        <v>2388</v>
      </c>
      <c r="C461" t="s">
        <v>2389</v>
      </c>
      <c r="D461" t="s">
        <v>2390</v>
      </c>
      <c r="E461" t="s">
        <v>1027</v>
      </c>
      <c r="F461" s="11" t="str">
        <f>"dossierComplet['"&amp;meta_dossier_complet[[#This Row],[COD_VAR]]&amp;"'][code_insee]"</f>
        <v>dossierComplet['C13_HMONO'][code_insee]</v>
      </c>
    </row>
    <row r="462" spans="2:6" hidden="1">
      <c r="B462" t="s">
        <v>2391</v>
      </c>
      <c r="C462" t="s">
        <v>2392</v>
      </c>
      <c r="D462" t="s">
        <v>2393</v>
      </c>
      <c r="E462" t="s">
        <v>1027</v>
      </c>
      <c r="F462" s="11" t="str">
        <f>"dossierComplet['"&amp;meta_dossier_complet[[#This Row],[COD_VAR]]&amp;"'][code_insee]"</f>
        <v>dossierComplet['C13_FMONO'][code_insee]</v>
      </c>
    </row>
    <row r="463" spans="2:6" hidden="1">
      <c r="B463" t="s">
        <v>2394</v>
      </c>
      <c r="C463" t="s">
        <v>2395</v>
      </c>
      <c r="D463" t="s">
        <v>2396</v>
      </c>
      <c r="E463" t="s">
        <v>1027</v>
      </c>
      <c r="F463" s="11" t="str">
        <f>"dossierComplet['"&amp;meta_dossier_complet[[#This Row],[COD_VAR]]&amp;"'][code_insee]"</f>
        <v>dossierComplet['C13_COUPSENF'][code_insee]</v>
      </c>
    </row>
    <row r="464" spans="2:6" hidden="1">
      <c r="B464" t="s">
        <v>2397</v>
      </c>
      <c r="C464" t="s">
        <v>2398</v>
      </c>
      <c r="D464" t="s">
        <v>2399</v>
      </c>
      <c r="E464" t="s">
        <v>1027</v>
      </c>
      <c r="F464" s="11" t="str">
        <f>"dossierComplet['"&amp;meta_dossier_complet[[#This Row],[COD_VAR]]&amp;"'][code_insee]"</f>
        <v>dossierComplet['C13_NE24F0'][code_insee]</v>
      </c>
    </row>
    <row r="465" spans="1:6" hidden="1">
      <c r="B465" t="s">
        <v>2400</v>
      </c>
      <c r="C465" t="s">
        <v>2401</v>
      </c>
      <c r="D465" t="s">
        <v>2402</v>
      </c>
      <c r="E465" t="s">
        <v>1027</v>
      </c>
      <c r="F465" s="11" t="str">
        <f>"dossierComplet['"&amp;meta_dossier_complet[[#This Row],[COD_VAR]]&amp;"'][code_insee]"</f>
        <v>dossierComplet['C13_NE24F1'][code_insee]</v>
      </c>
    </row>
    <row r="466" spans="1:6" hidden="1">
      <c r="B466" t="s">
        <v>2403</v>
      </c>
      <c r="C466" t="s">
        <v>2404</v>
      </c>
      <c r="D466" t="s">
        <v>2405</v>
      </c>
      <c r="E466" t="s">
        <v>1027</v>
      </c>
      <c r="F466" s="11" t="str">
        <f>"dossierComplet['"&amp;meta_dossier_complet[[#This Row],[COD_VAR]]&amp;"'][code_insee]"</f>
        <v>dossierComplet['C13_NE24F2'][code_insee]</v>
      </c>
    </row>
    <row r="467" spans="1:6" hidden="1">
      <c r="B467" t="s">
        <v>2406</v>
      </c>
      <c r="C467" t="s">
        <v>2407</v>
      </c>
      <c r="D467" t="s">
        <v>2408</v>
      </c>
      <c r="E467" t="s">
        <v>1027</v>
      </c>
      <c r="F467" s="11" t="str">
        <f>"dossierComplet['"&amp;meta_dossier_complet[[#This Row],[COD_VAR]]&amp;"'][code_insee]"</f>
        <v>dossierComplet['C13_NE24F3'][code_insee]</v>
      </c>
    </row>
    <row r="468" spans="1:6" hidden="1">
      <c r="B468" t="s">
        <v>2409</v>
      </c>
      <c r="C468" t="s">
        <v>2410</v>
      </c>
      <c r="D468" t="s">
        <v>2411</v>
      </c>
      <c r="E468" t="s">
        <v>1027</v>
      </c>
      <c r="F468" s="11" t="str">
        <f>"dossierComplet['"&amp;meta_dossier_complet[[#This Row],[COD_VAR]]&amp;"'][code_insee]"</f>
        <v>dossierComplet['C13_NE24F4P'][code_insee]</v>
      </c>
    </row>
    <row r="469" spans="1:6">
      <c r="A469" s="9" t="s">
        <v>6554</v>
      </c>
      <c r="B469" t="s">
        <v>704</v>
      </c>
      <c r="C469" t="s">
        <v>2412</v>
      </c>
      <c r="D469" t="s">
        <v>705</v>
      </c>
      <c r="E469" t="s">
        <v>1027</v>
      </c>
      <c r="F469" s="11" t="str">
        <f>"dossierComplet['"&amp;meta_dossier_complet[[#This Row],[COD_VAR]]&amp;"'][code_insee]"</f>
        <v>dossierComplet['C08_MEN'][code_insee]</v>
      </c>
    </row>
    <row r="470" spans="1:6" hidden="1">
      <c r="B470" t="s">
        <v>2413</v>
      </c>
      <c r="C470" t="s">
        <v>2414</v>
      </c>
      <c r="D470" t="s">
        <v>2415</v>
      </c>
      <c r="E470" t="s">
        <v>1027</v>
      </c>
      <c r="F470" s="11" t="str">
        <f>"dossierComplet['"&amp;meta_dossier_complet[[#This Row],[COD_VAR]]&amp;"'][code_insee]"</f>
        <v>dossierComplet['C08_MENPSEUL'][code_insee]</v>
      </c>
    </row>
    <row r="471" spans="1:6" hidden="1">
      <c r="B471" t="s">
        <v>2416</v>
      </c>
      <c r="C471" t="s">
        <v>2417</v>
      </c>
      <c r="D471" t="s">
        <v>2418</v>
      </c>
      <c r="E471" t="s">
        <v>1027</v>
      </c>
      <c r="F471" s="11" t="str">
        <f>"dossierComplet['"&amp;meta_dossier_complet[[#This Row],[COD_VAR]]&amp;"'][code_insee]"</f>
        <v>dossierComplet['C08_MENHSEUL'][code_insee]</v>
      </c>
    </row>
    <row r="472" spans="1:6" hidden="1">
      <c r="B472" t="s">
        <v>2419</v>
      </c>
      <c r="C472" t="s">
        <v>2420</v>
      </c>
      <c r="D472" t="s">
        <v>2421</v>
      </c>
      <c r="E472" t="s">
        <v>1027</v>
      </c>
      <c r="F472" s="11" t="str">
        <f>"dossierComplet['"&amp;meta_dossier_complet[[#This Row],[COD_VAR]]&amp;"'][code_insee]"</f>
        <v>dossierComplet['C08_MENFSEUL'][code_insee]</v>
      </c>
    </row>
    <row r="473" spans="1:6" hidden="1">
      <c r="B473" t="s">
        <v>2422</v>
      </c>
      <c r="C473" t="s">
        <v>2423</v>
      </c>
      <c r="D473" t="s">
        <v>2424</v>
      </c>
      <c r="E473" t="s">
        <v>1027</v>
      </c>
      <c r="F473" s="11" t="str">
        <f>"dossierComplet['"&amp;meta_dossier_complet[[#This Row],[COD_VAR]]&amp;"'][code_insee]"</f>
        <v>dossierComplet['C08_MENSFAM'][code_insee]</v>
      </c>
    </row>
    <row r="474" spans="1:6" hidden="1">
      <c r="B474" t="s">
        <v>2425</v>
      </c>
      <c r="C474" t="s">
        <v>2426</v>
      </c>
      <c r="D474" t="s">
        <v>2427</v>
      </c>
      <c r="E474" t="s">
        <v>1027</v>
      </c>
      <c r="F474" s="11" t="str">
        <f>"dossierComplet['"&amp;meta_dossier_complet[[#This Row],[COD_VAR]]&amp;"'][code_insee]"</f>
        <v>dossierComplet['C08_MENFAM'][code_insee]</v>
      </c>
    </row>
    <row r="475" spans="1:6" hidden="1">
      <c r="B475" t="s">
        <v>2428</v>
      </c>
      <c r="C475" t="s">
        <v>2429</v>
      </c>
      <c r="D475" t="s">
        <v>2430</v>
      </c>
      <c r="E475" t="s">
        <v>1027</v>
      </c>
      <c r="F475" s="11" t="str">
        <f>"dossierComplet['"&amp;meta_dossier_complet[[#This Row],[COD_VAR]]&amp;"'][code_insee]"</f>
        <v>dossierComplet['C08_MENCOUPSENF'][code_insee]</v>
      </c>
    </row>
    <row r="476" spans="1:6" hidden="1">
      <c r="B476" t="s">
        <v>2431</v>
      </c>
      <c r="C476" t="s">
        <v>2432</v>
      </c>
      <c r="D476" t="s">
        <v>2433</v>
      </c>
      <c r="E476" t="s">
        <v>1027</v>
      </c>
      <c r="F476" s="11" t="str">
        <f>"dossierComplet['"&amp;meta_dossier_complet[[#This Row],[COD_VAR]]&amp;"'][code_insee]"</f>
        <v>dossierComplet['C08_MENCOUPAENF'][code_insee]</v>
      </c>
    </row>
    <row r="477" spans="1:6" hidden="1">
      <c r="B477" t="s">
        <v>2434</v>
      </c>
      <c r="C477" t="s">
        <v>2435</v>
      </c>
      <c r="D477" t="s">
        <v>2436</v>
      </c>
      <c r="E477" t="s">
        <v>1027</v>
      </c>
      <c r="F477" s="11" t="str">
        <f>"dossierComplet['"&amp;meta_dossier_complet[[#This Row],[COD_VAR]]&amp;"'][code_insee]"</f>
        <v>dossierComplet['C08_MENFAMMONO'][code_insee]</v>
      </c>
    </row>
    <row r="478" spans="1:6">
      <c r="A478" s="9" t="s">
        <v>6554</v>
      </c>
      <c r="B478" t="s">
        <v>710</v>
      </c>
      <c r="C478" t="s">
        <v>2437</v>
      </c>
      <c r="D478" t="s">
        <v>711</v>
      </c>
      <c r="E478" t="s">
        <v>1027</v>
      </c>
      <c r="F478" s="11" t="str">
        <f>"dossierComplet['"&amp;meta_dossier_complet[[#This Row],[COD_VAR]]&amp;"'][code_insee]"</f>
        <v>dossierComplet['C08_PMEN'][code_insee]</v>
      </c>
    </row>
    <row r="479" spans="1:6" hidden="1">
      <c r="B479" t="s">
        <v>2438</v>
      </c>
      <c r="C479" t="s">
        <v>2439</v>
      </c>
      <c r="D479" t="s">
        <v>2440</v>
      </c>
      <c r="E479" t="s">
        <v>1027</v>
      </c>
      <c r="F479" s="11" t="str">
        <f>"dossierComplet['"&amp;meta_dossier_complet[[#This Row],[COD_VAR]]&amp;"'][code_insee]"</f>
        <v>dossierComplet['C08_PMEN_MENPSEUL'][code_insee]</v>
      </c>
    </row>
    <row r="480" spans="1:6" hidden="1">
      <c r="B480" t="s">
        <v>2441</v>
      </c>
      <c r="C480" t="s">
        <v>2442</v>
      </c>
      <c r="D480" t="s">
        <v>2443</v>
      </c>
      <c r="E480" t="s">
        <v>1027</v>
      </c>
      <c r="F480" s="11" t="str">
        <f>"dossierComplet['"&amp;meta_dossier_complet[[#This Row],[COD_VAR]]&amp;"'][code_insee]"</f>
        <v>dossierComplet['C08_PMEN_MENHSEUL'][code_insee]</v>
      </c>
    </row>
    <row r="481" spans="2:6" hidden="1">
      <c r="B481" t="s">
        <v>2444</v>
      </c>
      <c r="C481" t="s">
        <v>2445</v>
      </c>
      <c r="D481" t="s">
        <v>2446</v>
      </c>
      <c r="E481" t="s">
        <v>1027</v>
      </c>
      <c r="F481" s="11" t="str">
        <f>"dossierComplet['"&amp;meta_dossier_complet[[#This Row],[COD_VAR]]&amp;"'][code_insee]"</f>
        <v>dossierComplet['C08_PMEN_MENFSEUL'][code_insee]</v>
      </c>
    </row>
    <row r="482" spans="2:6" hidden="1">
      <c r="B482" t="s">
        <v>2447</v>
      </c>
      <c r="C482" t="s">
        <v>2448</v>
      </c>
      <c r="D482" t="s">
        <v>2449</v>
      </c>
      <c r="E482" t="s">
        <v>1027</v>
      </c>
      <c r="F482" s="11" t="str">
        <f>"dossierComplet['"&amp;meta_dossier_complet[[#This Row],[COD_VAR]]&amp;"'][code_insee]"</f>
        <v>dossierComplet['C08_PMEN_MENSFAM'][code_insee]</v>
      </c>
    </row>
    <row r="483" spans="2:6" hidden="1">
      <c r="B483" t="s">
        <v>2450</v>
      </c>
      <c r="C483" t="s">
        <v>2451</v>
      </c>
      <c r="D483" t="s">
        <v>2452</v>
      </c>
      <c r="E483" t="s">
        <v>1027</v>
      </c>
      <c r="F483" s="11" t="str">
        <f>"dossierComplet['"&amp;meta_dossier_complet[[#This Row],[COD_VAR]]&amp;"'][code_insee]"</f>
        <v>dossierComplet['C08_PMEN_MENFAM'][code_insee]</v>
      </c>
    </row>
    <row r="484" spans="2:6" hidden="1">
      <c r="B484" t="s">
        <v>2453</v>
      </c>
      <c r="C484" t="s">
        <v>2454</v>
      </c>
      <c r="D484" t="s">
        <v>2455</v>
      </c>
      <c r="E484" t="s">
        <v>1027</v>
      </c>
      <c r="F484" s="11" t="str">
        <f>"dossierComplet['"&amp;meta_dossier_complet[[#This Row],[COD_VAR]]&amp;"'][code_insee]"</f>
        <v>dossierComplet['C08_PMEN_MENCOUPSENF'][code_insee]</v>
      </c>
    </row>
    <row r="485" spans="2:6" hidden="1">
      <c r="B485" t="s">
        <v>2456</v>
      </c>
      <c r="C485" t="s">
        <v>2457</v>
      </c>
      <c r="D485" t="s">
        <v>2458</v>
      </c>
      <c r="E485" t="s">
        <v>1027</v>
      </c>
      <c r="F485" s="11" t="str">
        <f>"dossierComplet['"&amp;meta_dossier_complet[[#This Row],[COD_VAR]]&amp;"'][code_insee]"</f>
        <v>dossierComplet['C08_PMEN_MENCOUPAENF'][code_insee]</v>
      </c>
    </row>
    <row r="486" spans="2:6" hidden="1">
      <c r="B486" t="s">
        <v>2459</v>
      </c>
      <c r="C486" t="s">
        <v>2460</v>
      </c>
      <c r="D486" t="s">
        <v>2461</v>
      </c>
      <c r="E486" t="s">
        <v>1027</v>
      </c>
      <c r="F486" s="11" t="str">
        <f>"dossierComplet['"&amp;meta_dossier_complet[[#This Row],[COD_VAR]]&amp;"'][code_insee]"</f>
        <v>dossierComplet['C08_PMEN_MENFAMMONO'][code_insee]</v>
      </c>
    </row>
    <row r="487" spans="2:6" hidden="1">
      <c r="B487" t="s">
        <v>2462</v>
      </c>
      <c r="C487" t="s">
        <v>2463</v>
      </c>
      <c r="D487" t="s">
        <v>1794</v>
      </c>
      <c r="E487" t="s">
        <v>1027</v>
      </c>
      <c r="F487" s="11" t="str">
        <f>"dossierComplet['"&amp;meta_dossier_complet[[#This Row],[COD_VAR]]&amp;"'][code_insee]"</f>
        <v>dossierComplet['P08_POP15P'][code_insee]</v>
      </c>
    </row>
    <row r="488" spans="2:6" hidden="1">
      <c r="B488" t="s">
        <v>2464</v>
      </c>
      <c r="C488" t="s">
        <v>2465</v>
      </c>
      <c r="D488" t="s">
        <v>2466</v>
      </c>
      <c r="E488" t="s">
        <v>1027</v>
      </c>
      <c r="F488" s="11" t="str">
        <f>"dossierComplet['"&amp;meta_dossier_complet[[#This Row],[COD_VAR]]&amp;"'][code_insee]"</f>
        <v>dossierComplet['P08_POP1519'][code_insee]</v>
      </c>
    </row>
    <row r="489" spans="2:6" hidden="1">
      <c r="B489" t="s">
        <v>2467</v>
      </c>
      <c r="C489" t="s">
        <v>2468</v>
      </c>
      <c r="D489" t="s">
        <v>2469</v>
      </c>
      <c r="E489" t="s">
        <v>1027</v>
      </c>
      <c r="F489" s="11" t="str">
        <f>"dossierComplet['"&amp;meta_dossier_complet[[#This Row],[COD_VAR]]&amp;"'][code_insee]"</f>
        <v>dossierComplet['P08_POP2024'][code_insee]</v>
      </c>
    </row>
    <row r="490" spans="2:6" hidden="1">
      <c r="B490" t="s">
        <v>2470</v>
      </c>
      <c r="C490" t="s">
        <v>2471</v>
      </c>
      <c r="D490" t="s">
        <v>2472</v>
      </c>
      <c r="E490" t="s">
        <v>1027</v>
      </c>
      <c r="F490" s="11" t="str">
        <f>"dossierComplet['"&amp;meta_dossier_complet[[#This Row],[COD_VAR]]&amp;"'][code_insee]"</f>
        <v>dossierComplet['P08_POP2539'][code_insee]</v>
      </c>
    </row>
    <row r="491" spans="2:6" hidden="1">
      <c r="B491" t="s">
        <v>2473</v>
      </c>
      <c r="C491" t="s">
        <v>2474</v>
      </c>
      <c r="D491" t="s">
        <v>2475</v>
      </c>
      <c r="E491" t="s">
        <v>1027</v>
      </c>
      <c r="F491" s="11" t="str">
        <f>"dossierComplet['"&amp;meta_dossier_complet[[#This Row],[COD_VAR]]&amp;"'][code_insee]"</f>
        <v>dossierComplet['P08_POP4054'][code_insee]</v>
      </c>
    </row>
    <row r="492" spans="2:6" hidden="1">
      <c r="B492" t="s">
        <v>2476</v>
      </c>
      <c r="C492" t="s">
        <v>2477</v>
      </c>
      <c r="D492" t="s">
        <v>2478</v>
      </c>
      <c r="E492" t="s">
        <v>1027</v>
      </c>
      <c r="F492" s="11" t="str">
        <f>"dossierComplet['"&amp;meta_dossier_complet[[#This Row],[COD_VAR]]&amp;"'][code_insee]"</f>
        <v>dossierComplet['P08_POP5564'][code_insee]</v>
      </c>
    </row>
    <row r="493" spans="2:6" hidden="1">
      <c r="B493" t="s">
        <v>2479</v>
      </c>
      <c r="C493" t="s">
        <v>2480</v>
      </c>
      <c r="D493" t="s">
        <v>2481</v>
      </c>
      <c r="E493" t="s">
        <v>1027</v>
      </c>
      <c r="F493" s="11" t="str">
        <f>"dossierComplet['"&amp;meta_dossier_complet[[#This Row],[COD_VAR]]&amp;"'][code_insee]"</f>
        <v>dossierComplet['P08_POP6579'][code_insee]</v>
      </c>
    </row>
    <row r="494" spans="2:6" hidden="1">
      <c r="B494" t="s">
        <v>2482</v>
      </c>
      <c r="C494" t="s">
        <v>2483</v>
      </c>
      <c r="D494" t="s">
        <v>2484</v>
      </c>
      <c r="E494" t="s">
        <v>1027</v>
      </c>
      <c r="F494" s="11" t="str">
        <f>"dossierComplet['"&amp;meta_dossier_complet[[#This Row],[COD_VAR]]&amp;"'][code_insee]"</f>
        <v>dossierComplet['P08_POP80P'][code_insee]</v>
      </c>
    </row>
    <row r="495" spans="2:6" hidden="1">
      <c r="B495" t="s">
        <v>2485</v>
      </c>
      <c r="C495" t="s">
        <v>2486</v>
      </c>
      <c r="D495" t="s">
        <v>2487</v>
      </c>
      <c r="E495" t="s">
        <v>1027</v>
      </c>
      <c r="F495" s="11" t="str">
        <f>"dossierComplet['"&amp;meta_dossier_complet[[#This Row],[COD_VAR]]&amp;"'][code_insee]"</f>
        <v>dossierComplet['P08_POPMEN1519'][code_insee]</v>
      </c>
    </row>
    <row r="496" spans="2:6" hidden="1">
      <c r="B496" t="s">
        <v>2488</v>
      </c>
      <c r="C496" t="s">
        <v>2489</v>
      </c>
      <c r="D496" t="s">
        <v>2490</v>
      </c>
      <c r="E496" t="s">
        <v>1027</v>
      </c>
      <c r="F496" s="11" t="str">
        <f>"dossierComplet['"&amp;meta_dossier_complet[[#This Row],[COD_VAR]]&amp;"'][code_insee]"</f>
        <v>dossierComplet['P08_POPMEN2024'][code_insee]</v>
      </c>
    </row>
    <row r="497" spans="2:6" hidden="1">
      <c r="B497" t="s">
        <v>2491</v>
      </c>
      <c r="C497" t="s">
        <v>2492</v>
      </c>
      <c r="D497" t="s">
        <v>2493</v>
      </c>
      <c r="E497" t="s">
        <v>1027</v>
      </c>
      <c r="F497" s="11" t="str">
        <f>"dossierComplet['"&amp;meta_dossier_complet[[#This Row],[COD_VAR]]&amp;"'][code_insee]"</f>
        <v>dossierComplet['P08_POPMEN2539'][code_insee]</v>
      </c>
    </row>
    <row r="498" spans="2:6" hidden="1">
      <c r="B498" t="s">
        <v>2494</v>
      </c>
      <c r="C498" t="s">
        <v>2495</v>
      </c>
      <c r="D498" t="s">
        <v>2496</v>
      </c>
      <c r="E498" t="s">
        <v>1027</v>
      </c>
      <c r="F498" s="11" t="str">
        <f>"dossierComplet['"&amp;meta_dossier_complet[[#This Row],[COD_VAR]]&amp;"'][code_insee]"</f>
        <v>dossierComplet['P08_POPMEN4054'][code_insee]</v>
      </c>
    </row>
    <row r="499" spans="2:6" hidden="1">
      <c r="B499" t="s">
        <v>2497</v>
      </c>
      <c r="C499" t="s">
        <v>2498</v>
      </c>
      <c r="D499" t="s">
        <v>2499</v>
      </c>
      <c r="E499" t="s">
        <v>1027</v>
      </c>
      <c r="F499" s="11" t="str">
        <f>"dossierComplet['"&amp;meta_dossier_complet[[#This Row],[COD_VAR]]&amp;"'][code_insee]"</f>
        <v>dossierComplet['P08_POPMEN5564'][code_insee]</v>
      </c>
    </row>
    <row r="500" spans="2:6" hidden="1">
      <c r="B500" t="s">
        <v>2500</v>
      </c>
      <c r="C500" t="s">
        <v>2501</v>
      </c>
      <c r="D500" t="s">
        <v>2502</v>
      </c>
      <c r="E500" t="s">
        <v>1027</v>
      </c>
      <c r="F500" s="11" t="str">
        <f>"dossierComplet['"&amp;meta_dossier_complet[[#This Row],[COD_VAR]]&amp;"'][code_insee]"</f>
        <v>dossierComplet['P08_POPMEN6579'][code_insee]</v>
      </c>
    </row>
    <row r="501" spans="2:6" hidden="1">
      <c r="B501" t="s">
        <v>2503</v>
      </c>
      <c r="C501" t="s">
        <v>2504</v>
      </c>
      <c r="D501" t="s">
        <v>2505</v>
      </c>
      <c r="E501" t="s">
        <v>1027</v>
      </c>
      <c r="F501" s="11" t="str">
        <f>"dossierComplet['"&amp;meta_dossier_complet[[#This Row],[COD_VAR]]&amp;"'][code_insee]"</f>
        <v>dossierComplet['P08_POPMEN80P'][code_insee]</v>
      </c>
    </row>
    <row r="502" spans="2:6" hidden="1">
      <c r="B502" t="s">
        <v>2506</v>
      </c>
      <c r="C502" t="s">
        <v>2507</v>
      </c>
      <c r="D502" t="s">
        <v>2508</v>
      </c>
      <c r="E502" t="s">
        <v>1027</v>
      </c>
      <c r="F502" s="11" t="str">
        <f>"dossierComplet['"&amp;meta_dossier_complet[[#This Row],[COD_VAR]]&amp;"'][code_insee]"</f>
        <v>dossierComplet['P08_POP1519_PSEUL'][code_insee]</v>
      </c>
    </row>
    <row r="503" spans="2:6" hidden="1">
      <c r="B503" t="s">
        <v>2509</v>
      </c>
      <c r="C503" t="s">
        <v>2510</v>
      </c>
      <c r="D503" t="s">
        <v>2511</v>
      </c>
      <c r="E503" t="s">
        <v>1027</v>
      </c>
      <c r="F503" s="11" t="str">
        <f>"dossierComplet['"&amp;meta_dossier_complet[[#This Row],[COD_VAR]]&amp;"'][code_insee]"</f>
        <v>dossierComplet['P08_POP2024_PSEUL'][code_insee]</v>
      </c>
    </row>
    <row r="504" spans="2:6" hidden="1">
      <c r="B504" t="s">
        <v>2512</v>
      </c>
      <c r="C504" t="s">
        <v>2513</v>
      </c>
      <c r="D504" t="s">
        <v>2514</v>
      </c>
      <c r="E504" t="s">
        <v>1027</v>
      </c>
      <c r="F504" s="11" t="str">
        <f>"dossierComplet['"&amp;meta_dossier_complet[[#This Row],[COD_VAR]]&amp;"'][code_insee]"</f>
        <v>dossierComplet['P08_POP2539_PSEUL'][code_insee]</v>
      </c>
    </row>
    <row r="505" spans="2:6" hidden="1">
      <c r="B505" t="s">
        <v>2515</v>
      </c>
      <c r="C505" t="s">
        <v>2516</v>
      </c>
      <c r="D505" t="s">
        <v>2517</v>
      </c>
      <c r="E505" t="s">
        <v>1027</v>
      </c>
      <c r="F505" s="11" t="str">
        <f>"dossierComplet['"&amp;meta_dossier_complet[[#This Row],[COD_VAR]]&amp;"'][code_insee]"</f>
        <v>dossierComplet['P08_POP4054_PSEUL'][code_insee]</v>
      </c>
    </row>
    <row r="506" spans="2:6" hidden="1">
      <c r="B506" t="s">
        <v>2518</v>
      </c>
      <c r="C506" t="s">
        <v>2519</v>
      </c>
      <c r="D506" t="s">
        <v>2520</v>
      </c>
      <c r="E506" t="s">
        <v>1027</v>
      </c>
      <c r="F506" s="11" t="str">
        <f>"dossierComplet['"&amp;meta_dossier_complet[[#This Row],[COD_VAR]]&amp;"'][code_insee]"</f>
        <v>dossierComplet['P08_POP5564_PSEUL'][code_insee]</v>
      </c>
    </row>
    <row r="507" spans="2:6" hidden="1">
      <c r="B507" t="s">
        <v>2521</v>
      </c>
      <c r="C507" t="s">
        <v>2522</v>
      </c>
      <c r="D507" t="s">
        <v>2523</v>
      </c>
      <c r="E507" t="s">
        <v>1027</v>
      </c>
      <c r="F507" s="11" t="str">
        <f>"dossierComplet['"&amp;meta_dossier_complet[[#This Row],[COD_VAR]]&amp;"'][code_insee]"</f>
        <v>dossierComplet['P08_POP6579_PSEUL'][code_insee]</v>
      </c>
    </row>
    <row r="508" spans="2:6" hidden="1">
      <c r="B508" t="s">
        <v>2524</v>
      </c>
      <c r="C508" t="s">
        <v>2525</v>
      </c>
      <c r="D508" t="s">
        <v>2526</v>
      </c>
      <c r="E508" t="s">
        <v>1027</v>
      </c>
      <c r="F508" s="11" t="str">
        <f>"dossierComplet['"&amp;meta_dossier_complet[[#This Row],[COD_VAR]]&amp;"'][code_insee]"</f>
        <v>dossierComplet['P08_POP80P_PSEUL'][code_insee]</v>
      </c>
    </row>
    <row r="509" spans="2:6" hidden="1">
      <c r="B509" t="s">
        <v>2527</v>
      </c>
      <c r="C509" t="s">
        <v>2528</v>
      </c>
      <c r="D509" t="s">
        <v>2529</v>
      </c>
      <c r="E509" t="s">
        <v>1027</v>
      </c>
      <c r="F509" s="11" t="str">
        <f>"dossierComplet['"&amp;meta_dossier_complet[[#This Row],[COD_VAR]]&amp;"'][code_insee]"</f>
        <v>dossierComplet['P08_POP1519_COUPLE'][code_insee]</v>
      </c>
    </row>
    <row r="510" spans="2:6" hidden="1">
      <c r="B510" t="s">
        <v>2530</v>
      </c>
      <c r="C510" t="s">
        <v>2531</v>
      </c>
      <c r="D510" t="s">
        <v>2532</v>
      </c>
      <c r="E510" t="s">
        <v>1027</v>
      </c>
      <c r="F510" s="11" t="str">
        <f>"dossierComplet['"&amp;meta_dossier_complet[[#This Row],[COD_VAR]]&amp;"'][code_insee]"</f>
        <v>dossierComplet['P08_POP2024_COUPLE'][code_insee]</v>
      </c>
    </row>
    <row r="511" spans="2:6" hidden="1">
      <c r="B511" t="s">
        <v>2533</v>
      </c>
      <c r="C511" t="s">
        <v>2534</v>
      </c>
      <c r="D511" t="s">
        <v>2535</v>
      </c>
      <c r="E511" t="s">
        <v>1027</v>
      </c>
      <c r="F511" s="11" t="str">
        <f>"dossierComplet['"&amp;meta_dossier_complet[[#This Row],[COD_VAR]]&amp;"'][code_insee]"</f>
        <v>dossierComplet['P08_POP2539_COUPLE'][code_insee]</v>
      </c>
    </row>
    <row r="512" spans="2:6" hidden="1">
      <c r="B512" t="s">
        <v>2536</v>
      </c>
      <c r="C512" t="s">
        <v>2537</v>
      </c>
      <c r="D512" t="s">
        <v>2538</v>
      </c>
      <c r="E512" t="s">
        <v>1027</v>
      </c>
      <c r="F512" s="11" t="str">
        <f>"dossierComplet['"&amp;meta_dossier_complet[[#This Row],[COD_VAR]]&amp;"'][code_insee]"</f>
        <v>dossierComplet['P08_POP4054_COUPLE'][code_insee]</v>
      </c>
    </row>
    <row r="513" spans="2:6" hidden="1">
      <c r="B513" t="s">
        <v>2539</v>
      </c>
      <c r="C513" t="s">
        <v>2540</v>
      </c>
      <c r="D513" t="s">
        <v>2541</v>
      </c>
      <c r="E513" t="s">
        <v>1027</v>
      </c>
      <c r="F513" s="11" t="str">
        <f>"dossierComplet['"&amp;meta_dossier_complet[[#This Row],[COD_VAR]]&amp;"'][code_insee]"</f>
        <v>dossierComplet['P08_POP5564_COUPLE'][code_insee]</v>
      </c>
    </row>
    <row r="514" spans="2:6" hidden="1">
      <c r="B514" t="s">
        <v>2542</v>
      </c>
      <c r="C514" t="s">
        <v>2543</v>
      </c>
      <c r="D514" t="s">
        <v>2544</v>
      </c>
      <c r="E514" t="s">
        <v>1027</v>
      </c>
      <c r="F514" s="11" t="str">
        <f>"dossierComplet['"&amp;meta_dossier_complet[[#This Row],[COD_VAR]]&amp;"'][code_insee]"</f>
        <v>dossierComplet['P08_POP6579_COUPLE'][code_insee]</v>
      </c>
    </row>
    <row r="515" spans="2:6" hidden="1">
      <c r="B515" t="s">
        <v>2545</v>
      </c>
      <c r="C515" t="s">
        <v>2546</v>
      </c>
      <c r="D515" t="s">
        <v>2547</v>
      </c>
      <c r="E515" t="s">
        <v>1027</v>
      </c>
      <c r="F515" s="11" t="str">
        <f>"dossierComplet['"&amp;meta_dossier_complet[[#This Row],[COD_VAR]]&amp;"'][code_insee]"</f>
        <v>dossierComplet['P08_POP80P_COUPLE'][code_insee]</v>
      </c>
    </row>
    <row r="516" spans="2:6" hidden="1">
      <c r="B516" t="s">
        <v>2548</v>
      </c>
      <c r="C516" t="s">
        <v>2549</v>
      </c>
      <c r="D516" t="s">
        <v>2550</v>
      </c>
      <c r="E516" t="s">
        <v>1027</v>
      </c>
      <c r="F516" s="11" t="str">
        <f>"dossierComplet['"&amp;meta_dossier_complet[[#This Row],[COD_VAR]]&amp;"'][code_insee]"</f>
        <v>dossierComplet['P08_POP15P_MARIE'][code_insee]</v>
      </c>
    </row>
    <row r="517" spans="2:6" hidden="1">
      <c r="B517" t="s">
        <v>2551</v>
      </c>
      <c r="C517" t="s">
        <v>2552</v>
      </c>
      <c r="D517" t="s">
        <v>2553</v>
      </c>
      <c r="E517" t="s">
        <v>1027</v>
      </c>
      <c r="F517" s="11" t="str">
        <f>"dossierComplet['"&amp;meta_dossier_complet[[#This Row],[COD_VAR]]&amp;"'][code_insee]"</f>
        <v>dossierComplet['P08_POP15P_CELIB'][code_insee]</v>
      </c>
    </row>
    <row r="518" spans="2:6" hidden="1">
      <c r="B518" t="s">
        <v>2554</v>
      </c>
      <c r="C518" t="s">
        <v>2555</v>
      </c>
      <c r="D518" t="s">
        <v>2556</v>
      </c>
      <c r="E518" t="s">
        <v>1027</v>
      </c>
      <c r="F518" s="11" t="str">
        <f>"dossierComplet['"&amp;meta_dossier_complet[[#This Row],[COD_VAR]]&amp;"'][code_insee]"</f>
        <v>dossierComplet['P08_POP15P_VEUF'][code_insee]</v>
      </c>
    </row>
    <row r="519" spans="2:6" hidden="1">
      <c r="B519" t="s">
        <v>2557</v>
      </c>
      <c r="C519" t="s">
        <v>2558</v>
      </c>
      <c r="D519" t="s">
        <v>2559</v>
      </c>
      <c r="E519" t="s">
        <v>1027</v>
      </c>
      <c r="F519" s="11" t="str">
        <f>"dossierComplet['"&amp;meta_dossier_complet[[#This Row],[COD_VAR]]&amp;"'][code_insee]"</f>
        <v>dossierComplet['P08_POP15P_DIVOR'][code_insee]</v>
      </c>
    </row>
    <row r="520" spans="2:6" hidden="1">
      <c r="B520" t="s">
        <v>2560</v>
      </c>
      <c r="C520" t="s">
        <v>2561</v>
      </c>
      <c r="D520" t="s">
        <v>2562</v>
      </c>
      <c r="E520" t="s">
        <v>1027</v>
      </c>
      <c r="F520" s="11" t="str">
        <f>"dossierComplet['"&amp;meta_dossier_complet[[#This Row],[COD_VAR]]&amp;"'][code_insee]"</f>
        <v>dossierComplet['C08_MEN_CS1'][code_insee]</v>
      </c>
    </row>
    <row r="521" spans="2:6" hidden="1">
      <c r="B521" t="s">
        <v>2563</v>
      </c>
      <c r="C521" t="s">
        <v>2564</v>
      </c>
      <c r="D521" t="s">
        <v>2565</v>
      </c>
      <c r="E521" t="s">
        <v>1027</v>
      </c>
      <c r="F521" s="11" t="str">
        <f>"dossierComplet['"&amp;meta_dossier_complet[[#This Row],[COD_VAR]]&amp;"'][code_insee]"</f>
        <v>dossierComplet['C08_MEN_CS2'][code_insee]</v>
      </c>
    </row>
    <row r="522" spans="2:6" hidden="1">
      <c r="B522" t="s">
        <v>2566</v>
      </c>
      <c r="C522" t="s">
        <v>2567</v>
      </c>
      <c r="D522" t="s">
        <v>2568</v>
      </c>
      <c r="E522" t="s">
        <v>1027</v>
      </c>
      <c r="F522" s="11" t="str">
        <f>"dossierComplet['"&amp;meta_dossier_complet[[#This Row],[COD_VAR]]&amp;"'][code_insee]"</f>
        <v>dossierComplet['C08_MEN_CS3'][code_insee]</v>
      </c>
    </row>
    <row r="523" spans="2:6" hidden="1">
      <c r="B523" t="s">
        <v>2569</v>
      </c>
      <c r="C523" t="s">
        <v>2570</v>
      </c>
      <c r="D523" t="s">
        <v>2571</v>
      </c>
      <c r="E523" t="s">
        <v>1027</v>
      </c>
      <c r="F523" s="11" t="str">
        <f>"dossierComplet['"&amp;meta_dossier_complet[[#This Row],[COD_VAR]]&amp;"'][code_insee]"</f>
        <v>dossierComplet['C08_MEN_CS4'][code_insee]</v>
      </c>
    </row>
    <row r="524" spans="2:6" hidden="1">
      <c r="B524" t="s">
        <v>2572</v>
      </c>
      <c r="C524" t="s">
        <v>2573</v>
      </c>
      <c r="D524" t="s">
        <v>2574</v>
      </c>
      <c r="E524" t="s">
        <v>1027</v>
      </c>
      <c r="F524" s="11" t="str">
        <f>"dossierComplet['"&amp;meta_dossier_complet[[#This Row],[COD_VAR]]&amp;"'][code_insee]"</f>
        <v>dossierComplet['C08_MEN_CS5'][code_insee]</v>
      </c>
    </row>
    <row r="525" spans="2:6" hidden="1">
      <c r="B525" t="s">
        <v>2575</v>
      </c>
      <c r="C525" t="s">
        <v>2576</v>
      </c>
      <c r="D525" t="s">
        <v>2577</v>
      </c>
      <c r="E525" t="s">
        <v>1027</v>
      </c>
      <c r="F525" s="11" t="str">
        <f>"dossierComplet['"&amp;meta_dossier_complet[[#This Row],[COD_VAR]]&amp;"'][code_insee]"</f>
        <v>dossierComplet['C08_MEN_CS6'][code_insee]</v>
      </c>
    </row>
    <row r="526" spans="2:6" hidden="1">
      <c r="B526" t="s">
        <v>2578</v>
      </c>
      <c r="C526" t="s">
        <v>2579</v>
      </c>
      <c r="D526" t="s">
        <v>2580</v>
      </c>
      <c r="E526" t="s">
        <v>1027</v>
      </c>
      <c r="F526" s="11" t="str">
        <f>"dossierComplet['"&amp;meta_dossier_complet[[#This Row],[COD_VAR]]&amp;"'][code_insee]"</f>
        <v>dossierComplet['C08_MEN_CS7'][code_insee]</v>
      </c>
    </row>
    <row r="527" spans="2:6" hidden="1">
      <c r="B527" t="s">
        <v>2581</v>
      </c>
      <c r="C527" t="s">
        <v>2582</v>
      </c>
      <c r="D527" t="s">
        <v>2583</v>
      </c>
      <c r="E527" t="s">
        <v>1027</v>
      </c>
      <c r="F527" s="11" t="str">
        <f>"dossierComplet['"&amp;meta_dossier_complet[[#This Row],[COD_VAR]]&amp;"'][code_insee]"</f>
        <v>dossierComplet['C08_MEN_CS8'][code_insee]</v>
      </c>
    </row>
    <row r="528" spans="2:6" hidden="1">
      <c r="B528" t="s">
        <v>2584</v>
      </c>
      <c r="C528" t="s">
        <v>2585</v>
      </c>
      <c r="D528" t="s">
        <v>2586</v>
      </c>
      <c r="E528" t="s">
        <v>1027</v>
      </c>
      <c r="F528" s="11" t="str">
        <f>"dossierComplet['"&amp;meta_dossier_complet[[#This Row],[COD_VAR]]&amp;"'][code_insee]"</f>
        <v>dossierComplet['C08_PMEN_CS1'][code_insee]</v>
      </c>
    </row>
    <row r="529" spans="2:6" hidden="1">
      <c r="B529" t="s">
        <v>2587</v>
      </c>
      <c r="C529" t="s">
        <v>2588</v>
      </c>
      <c r="D529" t="s">
        <v>2589</v>
      </c>
      <c r="E529" t="s">
        <v>1027</v>
      </c>
      <c r="F529" s="11" t="str">
        <f>"dossierComplet['"&amp;meta_dossier_complet[[#This Row],[COD_VAR]]&amp;"'][code_insee]"</f>
        <v>dossierComplet['C08_PMEN_CS2'][code_insee]</v>
      </c>
    </row>
    <row r="530" spans="2:6" hidden="1">
      <c r="B530" t="s">
        <v>2590</v>
      </c>
      <c r="C530" t="s">
        <v>2591</v>
      </c>
      <c r="D530" t="s">
        <v>2592</v>
      </c>
      <c r="E530" t="s">
        <v>1027</v>
      </c>
      <c r="F530" s="11" t="str">
        <f>"dossierComplet['"&amp;meta_dossier_complet[[#This Row],[COD_VAR]]&amp;"'][code_insee]"</f>
        <v>dossierComplet['C08_PMEN_CS3'][code_insee]</v>
      </c>
    </row>
    <row r="531" spans="2:6" hidden="1">
      <c r="B531" t="s">
        <v>2593</v>
      </c>
      <c r="C531" t="s">
        <v>2594</v>
      </c>
      <c r="D531" t="s">
        <v>2595</v>
      </c>
      <c r="E531" t="s">
        <v>1027</v>
      </c>
      <c r="F531" s="11" t="str">
        <f>"dossierComplet['"&amp;meta_dossier_complet[[#This Row],[COD_VAR]]&amp;"'][code_insee]"</f>
        <v>dossierComplet['C08_PMEN_CS4'][code_insee]</v>
      </c>
    </row>
    <row r="532" spans="2:6" hidden="1">
      <c r="B532" t="s">
        <v>2596</v>
      </c>
      <c r="C532" t="s">
        <v>2597</v>
      </c>
      <c r="D532" t="s">
        <v>2598</v>
      </c>
      <c r="E532" t="s">
        <v>1027</v>
      </c>
      <c r="F532" s="11" t="str">
        <f>"dossierComplet['"&amp;meta_dossier_complet[[#This Row],[COD_VAR]]&amp;"'][code_insee]"</f>
        <v>dossierComplet['C08_PMEN_CS5'][code_insee]</v>
      </c>
    </row>
    <row r="533" spans="2:6" hidden="1">
      <c r="B533" t="s">
        <v>2599</v>
      </c>
      <c r="C533" t="s">
        <v>2600</v>
      </c>
      <c r="D533" t="s">
        <v>2601</v>
      </c>
      <c r="E533" t="s">
        <v>1027</v>
      </c>
      <c r="F533" s="11" t="str">
        <f>"dossierComplet['"&amp;meta_dossier_complet[[#This Row],[COD_VAR]]&amp;"'][code_insee]"</f>
        <v>dossierComplet['C08_PMEN_CS6'][code_insee]</v>
      </c>
    </row>
    <row r="534" spans="2:6" hidden="1">
      <c r="B534" t="s">
        <v>2602</v>
      </c>
      <c r="C534" t="s">
        <v>2603</v>
      </c>
      <c r="D534" t="s">
        <v>2604</v>
      </c>
      <c r="E534" t="s">
        <v>1027</v>
      </c>
      <c r="F534" s="11" t="str">
        <f>"dossierComplet['"&amp;meta_dossier_complet[[#This Row],[COD_VAR]]&amp;"'][code_insee]"</f>
        <v>dossierComplet['C08_PMEN_CS7'][code_insee]</v>
      </c>
    </row>
    <row r="535" spans="2:6" hidden="1">
      <c r="B535" t="s">
        <v>2605</v>
      </c>
      <c r="C535" t="s">
        <v>2606</v>
      </c>
      <c r="D535" t="s">
        <v>2607</v>
      </c>
      <c r="E535" t="s">
        <v>1027</v>
      </c>
      <c r="F535" s="11" t="str">
        <f>"dossierComplet['"&amp;meta_dossier_complet[[#This Row],[COD_VAR]]&amp;"'][code_insee]"</f>
        <v>dossierComplet['C08_PMEN_CS8'][code_insee]</v>
      </c>
    </row>
    <row r="536" spans="2:6" hidden="1">
      <c r="B536" t="s">
        <v>2608</v>
      </c>
      <c r="C536" t="s">
        <v>2609</v>
      </c>
      <c r="D536" t="s">
        <v>2610</v>
      </c>
      <c r="E536" t="s">
        <v>1027</v>
      </c>
      <c r="F536" s="11" t="str">
        <f>"dossierComplet['"&amp;meta_dossier_complet[[#This Row],[COD_VAR]]&amp;"'][code_insee]"</f>
        <v>dossierComplet['C08_FAM'][code_insee]</v>
      </c>
    </row>
    <row r="537" spans="2:6" hidden="1">
      <c r="B537" t="s">
        <v>2611</v>
      </c>
      <c r="C537" t="s">
        <v>2612</v>
      </c>
      <c r="D537" t="s">
        <v>2613</v>
      </c>
      <c r="E537" t="s">
        <v>1027</v>
      </c>
      <c r="F537" s="11" t="str">
        <f>"dossierComplet['"&amp;meta_dossier_complet[[#This Row],[COD_VAR]]&amp;"'][code_insee]"</f>
        <v>dossierComplet['C08_COUPAENF'][code_insee]</v>
      </c>
    </row>
    <row r="538" spans="2:6" hidden="1">
      <c r="B538" t="s">
        <v>2614</v>
      </c>
      <c r="C538" t="s">
        <v>2615</v>
      </c>
      <c r="D538" t="s">
        <v>2616</v>
      </c>
      <c r="E538" t="s">
        <v>1027</v>
      </c>
      <c r="F538" s="11" t="str">
        <f>"dossierComplet['"&amp;meta_dossier_complet[[#This Row],[COD_VAR]]&amp;"'][code_insee]"</f>
        <v>dossierComplet['C08_FAMMONO'][code_insee]</v>
      </c>
    </row>
    <row r="539" spans="2:6" hidden="1">
      <c r="B539" t="s">
        <v>2617</v>
      </c>
      <c r="C539" t="s">
        <v>2618</v>
      </c>
      <c r="D539" t="s">
        <v>2619</v>
      </c>
      <c r="E539" t="s">
        <v>1027</v>
      </c>
      <c r="F539" s="11" t="str">
        <f>"dossierComplet['"&amp;meta_dossier_complet[[#This Row],[COD_VAR]]&amp;"'][code_insee]"</f>
        <v>dossierComplet['C08_HMONO'][code_insee]</v>
      </c>
    </row>
    <row r="540" spans="2:6" hidden="1">
      <c r="B540" t="s">
        <v>2620</v>
      </c>
      <c r="C540" t="s">
        <v>2621</v>
      </c>
      <c r="D540" t="s">
        <v>2622</v>
      </c>
      <c r="E540" t="s">
        <v>1027</v>
      </c>
      <c r="F540" s="11" t="str">
        <f>"dossierComplet['"&amp;meta_dossier_complet[[#This Row],[COD_VAR]]&amp;"'][code_insee]"</f>
        <v>dossierComplet['C08_FMONO'][code_insee]</v>
      </c>
    </row>
    <row r="541" spans="2:6" hidden="1">
      <c r="B541" t="s">
        <v>2623</v>
      </c>
      <c r="C541" t="s">
        <v>2624</v>
      </c>
      <c r="D541" t="s">
        <v>2625</v>
      </c>
      <c r="E541" t="s">
        <v>1027</v>
      </c>
      <c r="F541" s="11" t="str">
        <f>"dossierComplet['"&amp;meta_dossier_complet[[#This Row],[COD_VAR]]&amp;"'][code_insee]"</f>
        <v>dossierComplet['C08_COUPSENF'][code_insee]</v>
      </c>
    </row>
    <row r="542" spans="2:6" hidden="1">
      <c r="B542" t="s">
        <v>2626</v>
      </c>
      <c r="C542" t="s">
        <v>2627</v>
      </c>
      <c r="D542" t="s">
        <v>2628</v>
      </c>
      <c r="E542" t="s">
        <v>1027</v>
      </c>
      <c r="F542" s="11" t="str">
        <f>"dossierComplet['"&amp;meta_dossier_complet[[#This Row],[COD_VAR]]&amp;"'][code_insee]"</f>
        <v>dossierComplet['C08_NE24F0'][code_insee]</v>
      </c>
    </row>
    <row r="543" spans="2:6" hidden="1">
      <c r="B543" t="s">
        <v>2629</v>
      </c>
      <c r="C543" t="s">
        <v>2630</v>
      </c>
      <c r="D543" t="s">
        <v>2631</v>
      </c>
      <c r="E543" t="s">
        <v>1027</v>
      </c>
      <c r="F543" s="11" t="str">
        <f>"dossierComplet['"&amp;meta_dossier_complet[[#This Row],[COD_VAR]]&amp;"'][code_insee]"</f>
        <v>dossierComplet['C08_NE24F1'][code_insee]</v>
      </c>
    </row>
    <row r="544" spans="2:6" hidden="1">
      <c r="B544" t="s">
        <v>2632</v>
      </c>
      <c r="C544" t="s">
        <v>2633</v>
      </c>
      <c r="D544" t="s">
        <v>2634</v>
      </c>
      <c r="E544" t="s">
        <v>1027</v>
      </c>
      <c r="F544" s="11" t="str">
        <f>"dossierComplet['"&amp;meta_dossier_complet[[#This Row],[COD_VAR]]&amp;"'][code_insee]"</f>
        <v>dossierComplet['C08_NE24F2'][code_insee]</v>
      </c>
    </row>
    <row r="545" spans="1:6" hidden="1">
      <c r="B545" t="s">
        <v>2635</v>
      </c>
      <c r="C545" t="s">
        <v>2636</v>
      </c>
      <c r="D545" t="s">
        <v>2637</v>
      </c>
      <c r="E545" t="s">
        <v>1027</v>
      </c>
      <c r="F545" s="11" t="str">
        <f>"dossierComplet['"&amp;meta_dossier_complet[[#This Row],[COD_VAR]]&amp;"'][code_insee]"</f>
        <v>dossierComplet['C08_NE24F3'][code_insee]</v>
      </c>
    </row>
    <row r="546" spans="1:6" hidden="1">
      <c r="B546" t="s">
        <v>2638</v>
      </c>
      <c r="C546" t="s">
        <v>2639</v>
      </c>
      <c r="D546" t="s">
        <v>2640</v>
      </c>
      <c r="E546" t="s">
        <v>1027</v>
      </c>
      <c r="F546" s="11" t="str">
        <f>"dossierComplet['"&amp;meta_dossier_complet[[#This Row],[COD_VAR]]&amp;"'][code_insee]"</f>
        <v>dossierComplet['C08_NE24F4P'][code_insee]</v>
      </c>
    </row>
    <row r="547" spans="1:6">
      <c r="A547" s="9" t="s">
        <v>6554</v>
      </c>
      <c r="B547" t="s">
        <v>672</v>
      </c>
      <c r="C547" t="s">
        <v>2641</v>
      </c>
      <c r="D547" t="s">
        <v>673</v>
      </c>
      <c r="E547" t="s">
        <v>1027</v>
      </c>
      <c r="F547" s="11" t="str">
        <f>"dossierComplet['"&amp;meta_dossier_complet[[#This Row],[COD_VAR]]&amp;"'][code_insee]"</f>
        <v>dossierComplet['P18_LOG'][code_insee]</v>
      </c>
    </row>
    <row r="548" spans="1:6">
      <c r="A548" s="9" t="s">
        <v>6554</v>
      </c>
      <c r="B548" t="s">
        <v>678</v>
      </c>
      <c r="C548" t="s">
        <v>2642</v>
      </c>
      <c r="D548" t="s">
        <v>679</v>
      </c>
      <c r="E548" t="s">
        <v>1027</v>
      </c>
      <c r="F548" s="11" t="str">
        <f>"dossierComplet['"&amp;meta_dossier_complet[[#This Row],[COD_VAR]]&amp;"'][code_insee]"</f>
        <v>dossierComplet['P18_RP'][code_insee]</v>
      </c>
    </row>
    <row r="549" spans="1:6">
      <c r="A549" s="9" t="s">
        <v>6554</v>
      </c>
      <c r="B549" t="s">
        <v>684</v>
      </c>
      <c r="C549" t="s">
        <v>2643</v>
      </c>
      <c r="D549" t="s">
        <v>685</v>
      </c>
      <c r="E549" t="s">
        <v>1027</v>
      </c>
      <c r="F549" s="11" t="str">
        <f>"dossierComplet['"&amp;meta_dossier_complet[[#This Row],[COD_VAR]]&amp;"'][code_insee]"</f>
        <v>dossierComplet['P18_RSECOCC'][code_insee]</v>
      </c>
    </row>
    <row r="550" spans="1:6">
      <c r="A550" s="9" t="s">
        <v>6554</v>
      </c>
      <c r="B550" t="s">
        <v>690</v>
      </c>
      <c r="C550" t="s">
        <v>2644</v>
      </c>
      <c r="D550" t="s">
        <v>691</v>
      </c>
      <c r="E550" t="s">
        <v>1027</v>
      </c>
      <c r="F550" s="11" t="str">
        <f>"dossierComplet['"&amp;meta_dossier_complet[[#This Row],[COD_VAR]]&amp;"'][code_insee]"</f>
        <v>dossierComplet['P18_LOGVAC'][code_insee]</v>
      </c>
    </row>
    <row r="551" spans="1:6">
      <c r="A551" s="9" t="s">
        <v>6554</v>
      </c>
      <c r="B551" t="s">
        <v>696</v>
      </c>
      <c r="C551" t="s">
        <v>2645</v>
      </c>
      <c r="D551" t="s">
        <v>697</v>
      </c>
      <c r="E551" t="s">
        <v>1027</v>
      </c>
      <c r="F551" s="11" t="str">
        <f>"dossierComplet['"&amp;meta_dossier_complet[[#This Row],[COD_VAR]]&amp;"'][code_insee]"</f>
        <v>dossierComplet['P18_MAISON'][code_insee]</v>
      </c>
    </row>
    <row r="552" spans="1:6">
      <c r="A552" s="9" t="s">
        <v>6554</v>
      </c>
      <c r="B552" t="s">
        <v>702</v>
      </c>
      <c r="C552" t="s">
        <v>2646</v>
      </c>
      <c r="D552" t="s">
        <v>703</v>
      </c>
      <c r="E552" t="s">
        <v>1027</v>
      </c>
      <c r="F552" s="11" t="str">
        <f>"dossierComplet['"&amp;meta_dossier_complet[[#This Row],[COD_VAR]]&amp;"'][code_insee]"</f>
        <v>dossierComplet['P18_APPART'][code_insee]</v>
      </c>
    </row>
    <row r="553" spans="1:6" hidden="1">
      <c r="B553" t="s">
        <v>2647</v>
      </c>
      <c r="C553" t="s">
        <v>2648</v>
      </c>
      <c r="D553" t="s">
        <v>2649</v>
      </c>
      <c r="E553" t="s">
        <v>1027</v>
      </c>
      <c r="F553" s="11" t="str">
        <f>"dossierComplet['"&amp;meta_dossier_complet[[#This Row],[COD_VAR]]&amp;"'][code_insee]"</f>
        <v>dossierComplet['P18_RP_1P'][code_insee]</v>
      </c>
    </row>
    <row r="554" spans="1:6" hidden="1">
      <c r="B554" t="s">
        <v>2650</v>
      </c>
      <c r="C554" t="s">
        <v>2651</v>
      </c>
      <c r="D554" t="s">
        <v>2652</v>
      </c>
      <c r="E554" t="s">
        <v>1027</v>
      </c>
      <c r="F554" s="11" t="str">
        <f>"dossierComplet['"&amp;meta_dossier_complet[[#This Row],[COD_VAR]]&amp;"'][code_insee]"</f>
        <v>dossierComplet['P18_RP_2P'][code_insee]</v>
      </c>
    </row>
    <row r="555" spans="1:6" hidden="1">
      <c r="B555" t="s">
        <v>2653</v>
      </c>
      <c r="C555" t="s">
        <v>2654</v>
      </c>
      <c r="D555" t="s">
        <v>2655</v>
      </c>
      <c r="E555" t="s">
        <v>1027</v>
      </c>
      <c r="F555" s="11" t="str">
        <f>"dossierComplet['"&amp;meta_dossier_complet[[#This Row],[COD_VAR]]&amp;"'][code_insee]"</f>
        <v>dossierComplet['P18_RP_3P'][code_insee]</v>
      </c>
    </row>
    <row r="556" spans="1:6" hidden="1">
      <c r="B556" t="s">
        <v>2656</v>
      </c>
      <c r="C556" t="s">
        <v>2657</v>
      </c>
      <c r="D556" t="s">
        <v>2658</v>
      </c>
      <c r="E556" t="s">
        <v>1027</v>
      </c>
      <c r="F556" s="11" t="str">
        <f>"dossierComplet['"&amp;meta_dossier_complet[[#This Row],[COD_VAR]]&amp;"'][code_insee]"</f>
        <v>dossierComplet['P18_RP_4P'][code_insee]</v>
      </c>
    </row>
    <row r="557" spans="1:6" hidden="1">
      <c r="B557" t="s">
        <v>2659</v>
      </c>
      <c r="C557" t="s">
        <v>2660</v>
      </c>
      <c r="D557" t="s">
        <v>2661</v>
      </c>
      <c r="E557" t="s">
        <v>1027</v>
      </c>
      <c r="F557" s="11" t="str">
        <f>"dossierComplet['"&amp;meta_dossier_complet[[#This Row],[COD_VAR]]&amp;"'][code_insee]"</f>
        <v>dossierComplet['P18_RP_5PP'][code_insee]</v>
      </c>
    </row>
    <row r="558" spans="1:6" hidden="1">
      <c r="B558" t="s">
        <v>2662</v>
      </c>
      <c r="C558" t="s">
        <v>2663</v>
      </c>
      <c r="D558" t="s">
        <v>2664</v>
      </c>
      <c r="E558" t="s">
        <v>1027</v>
      </c>
      <c r="F558" s="11" t="str">
        <f>"dossierComplet['"&amp;meta_dossier_complet[[#This Row],[COD_VAR]]&amp;"'][code_insee]"</f>
        <v>dossierComplet['P18_NBPI_RP'][code_insee]</v>
      </c>
    </row>
    <row r="559" spans="1:6" hidden="1">
      <c r="B559" t="s">
        <v>2665</v>
      </c>
      <c r="C559" t="s">
        <v>2666</v>
      </c>
      <c r="D559" t="s">
        <v>2667</v>
      </c>
      <c r="E559" t="s">
        <v>1027</v>
      </c>
      <c r="F559" s="11" t="str">
        <f>"dossierComplet['"&amp;meta_dossier_complet[[#This Row],[COD_VAR]]&amp;"'][code_insee]"</f>
        <v>dossierComplet['P18_RPMAISON'][code_insee]</v>
      </c>
    </row>
    <row r="560" spans="1:6" hidden="1">
      <c r="B560" t="s">
        <v>2668</v>
      </c>
      <c r="C560" t="s">
        <v>2669</v>
      </c>
      <c r="D560" t="s">
        <v>2670</v>
      </c>
      <c r="E560" t="s">
        <v>1027</v>
      </c>
      <c r="F560" s="11" t="str">
        <f>"dossierComplet['"&amp;meta_dossier_complet[[#This Row],[COD_VAR]]&amp;"'][code_insee]"</f>
        <v>dossierComplet['P18_NBPI_RPMAISON'][code_insee]</v>
      </c>
    </row>
    <row r="561" spans="2:6" hidden="1">
      <c r="B561" t="s">
        <v>2671</v>
      </c>
      <c r="C561" t="s">
        <v>2672</v>
      </c>
      <c r="D561" t="s">
        <v>2673</v>
      </c>
      <c r="E561" t="s">
        <v>1027</v>
      </c>
      <c r="F561" s="11" t="str">
        <f>"dossierComplet['"&amp;meta_dossier_complet[[#This Row],[COD_VAR]]&amp;"'][code_insee]"</f>
        <v>dossierComplet['P18_RPAPPART'][code_insee]</v>
      </c>
    </row>
    <row r="562" spans="2:6" hidden="1">
      <c r="B562" t="s">
        <v>2674</v>
      </c>
      <c r="C562" t="s">
        <v>2675</v>
      </c>
      <c r="D562" t="s">
        <v>2676</v>
      </c>
      <c r="E562" t="s">
        <v>1027</v>
      </c>
      <c r="F562" s="11" t="str">
        <f>"dossierComplet['"&amp;meta_dossier_complet[[#This Row],[COD_VAR]]&amp;"'][code_insee]"</f>
        <v>dossierComplet['P18_NBPI_RPAPPART'][code_insee]</v>
      </c>
    </row>
    <row r="563" spans="2:6" hidden="1">
      <c r="B563" t="s">
        <v>2677</v>
      </c>
      <c r="C563" t="s">
        <v>2678</v>
      </c>
      <c r="D563" t="s">
        <v>2679</v>
      </c>
      <c r="E563" t="s">
        <v>1027</v>
      </c>
      <c r="F563" s="11" t="str">
        <f>"dossierComplet['"&amp;meta_dossier_complet[[#This Row],[COD_VAR]]&amp;"'][code_insee]"</f>
        <v>dossierComplet['C18_RP_HSTU1P'][code_insee]</v>
      </c>
    </row>
    <row r="564" spans="2:6" hidden="1">
      <c r="B564" t="s">
        <v>2680</v>
      </c>
      <c r="C564" t="s">
        <v>2681</v>
      </c>
      <c r="D564" t="s">
        <v>2682</v>
      </c>
      <c r="E564" t="s">
        <v>1027</v>
      </c>
      <c r="F564" s="11" t="str">
        <f>"dossierComplet['"&amp;meta_dossier_complet[[#This Row],[COD_VAR]]&amp;"'][code_insee]"</f>
        <v>dossierComplet['C18_RP_HSTU1P_SUROCC'][code_insee]</v>
      </c>
    </row>
    <row r="565" spans="2:6" hidden="1">
      <c r="B565" t="s">
        <v>2683</v>
      </c>
      <c r="C565" t="s">
        <v>2684</v>
      </c>
      <c r="D565" t="s">
        <v>2685</v>
      </c>
      <c r="E565" t="s">
        <v>1027</v>
      </c>
      <c r="F565" s="11" t="str">
        <f>"dossierComplet['"&amp;meta_dossier_complet[[#This Row],[COD_VAR]]&amp;"'][code_insee]"</f>
        <v>dossierComplet['P18_RP_ACHTOT'][code_insee]</v>
      </c>
    </row>
    <row r="566" spans="2:6" hidden="1">
      <c r="B566" t="s">
        <v>2686</v>
      </c>
      <c r="C566" t="s">
        <v>2687</v>
      </c>
      <c r="D566" t="s">
        <v>2688</v>
      </c>
      <c r="E566" t="s">
        <v>1027</v>
      </c>
      <c r="F566" s="11" t="str">
        <f>"dossierComplet['"&amp;meta_dossier_complet[[#This Row],[COD_VAR]]&amp;"'][code_insee]"</f>
        <v>dossierComplet['P18_RP_ACH19'][code_insee]</v>
      </c>
    </row>
    <row r="567" spans="2:6" hidden="1">
      <c r="B567" t="s">
        <v>2689</v>
      </c>
      <c r="C567" t="s">
        <v>2690</v>
      </c>
      <c r="D567" t="s">
        <v>2691</v>
      </c>
      <c r="E567" t="s">
        <v>1027</v>
      </c>
      <c r="F567" s="11" t="str">
        <f>"dossierComplet['"&amp;meta_dossier_complet[[#This Row],[COD_VAR]]&amp;"'][code_insee]"</f>
        <v>dossierComplet['P18_RP_ACH45'][code_insee]</v>
      </c>
    </row>
    <row r="568" spans="2:6" hidden="1">
      <c r="B568" t="s">
        <v>2692</v>
      </c>
      <c r="C568" t="s">
        <v>2693</v>
      </c>
      <c r="D568" t="s">
        <v>2694</v>
      </c>
      <c r="E568" t="s">
        <v>1027</v>
      </c>
      <c r="F568" s="11" t="str">
        <f>"dossierComplet['"&amp;meta_dossier_complet[[#This Row],[COD_VAR]]&amp;"'][code_insee]"</f>
        <v>dossierComplet['P18_RP_ACH70'][code_insee]</v>
      </c>
    </row>
    <row r="569" spans="2:6" hidden="1">
      <c r="B569" t="s">
        <v>2695</v>
      </c>
      <c r="C569" t="s">
        <v>2696</v>
      </c>
      <c r="D569" t="s">
        <v>2697</v>
      </c>
      <c r="E569" t="s">
        <v>1027</v>
      </c>
      <c r="F569" s="11" t="str">
        <f>"dossierComplet['"&amp;meta_dossier_complet[[#This Row],[COD_VAR]]&amp;"'][code_insee]"</f>
        <v>dossierComplet['P18_RP_ACH90'][code_insee]</v>
      </c>
    </row>
    <row r="570" spans="2:6" hidden="1">
      <c r="B570" t="s">
        <v>2698</v>
      </c>
      <c r="C570" t="s">
        <v>2699</v>
      </c>
      <c r="D570" t="s">
        <v>2700</v>
      </c>
      <c r="E570" t="s">
        <v>1027</v>
      </c>
      <c r="F570" s="11" t="str">
        <f>"dossierComplet['"&amp;meta_dossier_complet[[#This Row],[COD_VAR]]&amp;"'][code_insee]"</f>
        <v>dossierComplet['P18_RP_ACH05'][code_insee]</v>
      </c>
    </row>
    <row r="571" spans="2:6" hidden="1">
      <c r="B571" t="s">
        <v>2701</v>
      </c>
      <c r="C571" t="s">
        <v>2702</v>
      </c>
      <c r="D571" t="s">
        <v>2703</v>
      </c>
      <c r="E571" t="s">
        <v>1027</v>
      </c>
      <c r="F571" s="11" t="str">
        <f>"dossierComplet['"&amp;meta_dossier_complet[[#This Row],[COD_VAR]]&amp;"'][code_insee]"</f>
        <v>dossierComplet['P18_RP_ACH15'][code_insee]</v>
      </c>
    </row>
    <row r="572" spans="2:6" hidden="1">
      <c r="B572" t="s">
        <v>2704</v>
      </c>
      <c r="C572" t="s">
        <v>2705</v>
      </c>
      <c r="D572" t="s">
        <v>2706</v>
      </c>
      <c r="E572" t="s">
        <v>1027</v>
      </c>
      <c r="F572" s="11" t="str">
        <f>"dossierComplet['"&amp;meta_dossier_complet[[#This Row],[COD_VAR]]&amp;"'][code_insee]"</f>
        <v>dossierComplet['P18_RPMAISON_ACH19'][code_insee]</v>
      </c>
    </row>
    <row r="573" spans="2:6" hidden="1">
      <c r="B573" t="s">
        <v>2707</v>
      </c>
      <c r="C573" t="s">
        <v>2708</v>
      </c>
      <c r="D573" t="s">
        <v>2709</v>
      </c>
      <c r="E573" t="s">
        <v>1027</v>
      </c>
      <c r="F573" s="11" t="str">
        <f>"dossierComplet['"&amp;meta_dossier_complet[[#This Row],[COD_VAR]]&amp;"'][code_insee]"</f>
        <v>dossierComplet['P18_RPMAISON_ACH45'][code_insee]</v>
      </c>
    </row>
    <row r="574" spans="2:6" hidden="1">
      <c r="B574" t="s">
        <v>2710</v>
      </c>
      <c r="C574" t="s">
        <v>2711</v>
      </c>
      <c r="D574" t="s">
        <v>2712</v>
      </c>
      <c r="E574" t="s">
        <v>1027</v>
      </c>
      <c r="F574" s="11" t="str">
        <f>"dossierComplet['"&amp;meta_dossier_complet[[#This Row],[COD_VAR]]&amp;"'][code_insee]"</f>
        <v>dossierComplet['P18_RPMAISON_ACH70'][code_insee]</v>
      </c>
    </row>
    <row r="575" spans="2:6" hidden="1">
      <c r="B575" t="s">
        <v>2713</v>
      </c>
      <c r="C575" t="s">
        <v>2714</v>
      </c>
      <c r="D575" t="s">
        <v>2715</v>
      </c>
      <c r="E575" t="s">
        <v>1027</v>
      </c>
      <c r="F575" s="11" t="str">
        <f>"dossierComplet['"&amp;meta_dossier_complet[[#This Row],[COD_VAR]]&amp;"'][code_insee]"</f>
        <v>dossierComplet['P18_RPMAISON_ACH90'][code_insee]</v>
      </c>
    </row>
    <row r="576" spans="2:6" hidden="1">
      <c r="B576" t="s">
        <v>2716</v>
      </c>
      <c r="C576" t="s">
        <v>2717</v>
      </c>
      <c r="D576" t="s">
        <v>2718</v>
      </c>
      <c r="E576" t="s">
        <v>1027</v>
      </c>
      <c r="F576" s="11" t="str">
        <f>"dossierComplet['"&amp;meta_dossier_complet[[#This Row],[COD_VAR]]&amp;"'][code_insee]"</f>
        <v>dossierComplet['P18_RPMAISON_ACH05'][code_insee]</v>
      </c>
    </row>
    <row r="577" spans="2:6" hidden="1">
      <c r="B577" t="s">
        <v>2719</v>
      </c>
      <c r="C577" t="s">
        <v>2720</v>
      </c>
      <c r="D577" t="s">
        <v>2721</v>
      </c>
      <c r="E577" t="s">
        <v>1027</v>
      </c>
      <c r="F577" s="11" t="str">
        <f>"dossierComplet['"&amp;meta_dossier_complet[[#This Row],[COD_VAR]]&amp;"'][code_insee]"</f>
        <v>dossierComplet['P18_RPMAISON_ACH15'][code_insee]</v>
      </c>
    </row>
    <row r="578" spans="2:6" hidden="1">
      <c r="B578" t="s">
        <v>2722</v>
      </c>
      <c r="C578" t="s">
        <v>2723</v>
      </c>
      <c r="D578" t="s">
        <v>2724</v>
      </c>
      <c r="E578" t="s">
        <v>1027</v>
      </c>
      <c r="F578" s="11" t="str">
        <f>"dossierComplet['"&amp;meta_dossier_complet[[#This Row],[COD_VAR]]&amp;"'][code_insee]"</f>
        <v>dossierComplet['P18_RPAPPART_ACH19'][code_insee]</v>
      </c>
    </row>
    <row r="579" spans="2:6" hidden="1">
      <c r="B579" t="s">
        <v>2725</v>
      </c>
      <c r="C579" t="s">
        <v>2726</v>
      </c>
      <c r="D579" t="s">
        <v>2727</v>
      </c>
      <c r="E579" t="s">
        <v>1027</v>
      </c>
      <c r="F579" s="11" t="str">
        <f>"dossierComplet['"&amp;meta_dossier_complet[[#This Row],[COD_VAR]]&amp;"'][code_insee]"</f>
        <v>dossierComplet['P18_RPAPPART_ACH45'][code_insee]</v>
      </c>
    </row>
    <row r="580" spans="2:6" hidden="1">
      <c r="B580" t="s">
        <v>2728</v>
      </c>
      <c r="C580" t="s">
        <v>2729</v>
      </c>
      <c r="D580" t="s">
        <v>2730</v>
      </c>
      <c r="E580" t="s">
        <v>1027</v>
      </c>
      <c r="F580" s="11" t="str">
        <f>"dossierComplet['"&amp;meta_dossier_complet[[#This Row],[COD_VAR]]&amp;"'][code_insee]"</f>
        <v>dossierComplet['P18_RPAPPART_ACH70'][code_insee]</v>
      </c>
    </row>
    <row r="581" spans="2:6" hidden="1">
      <c r="B581" t="s">
        <v>2731</v>
      </c>
      <c r="C581" t="s">
        <v>2732</v>
      </c>
      <c r="D581" t="s">
        <v>2733</v>
      </c>
      <c r="E581" t="s">
        <v>1027</v>
      </c>
      <c r="F581" s="11" t="str">
        <f>"dossierComplet['"&amp;meta_dossier_complet[[#This Row],[COD_VAR]]&amp;"'][code_insee]"</f>
        <v>dossierComplet['P18_RPAPPART_ACH90'][code_insee]</v>
      </c>
    </row>
    <row r="582" spans="2:6" hidden="1">
      <c r="B582" t="s">
        <v>2734</v>
      </c>
      <c r="C582" t="s">
        <v>2735</v>
      </c>
      <c r="D582" t="s">
        <v>2736</v>
      </c>
      <c r="E582" t="s">
        <v>1027</v>
      </c>
      <c r="F582" s="11" t="str">
        <f>"dossierComplet['"&amp;meta_dossier_complet[[#This Row],[COD_VAR]]&amp;"'][code_insee]"</f>
        <v>dossierComplet['P18_RPAPPART_ACH05'][code_insee]</v>
      </c>
    </row>
    <row r="583" spans="2:6" hidden="1">
      <c r="B583" t="s">
        <v>2737</v>
      </c>
      <c r="C583" t="s">
        <v>2738</v>
      </c>
      <c r="D583" t="s">
        <v>2739</v>
      </c>
      <c r="E583" t="s">
        <v>1027</v>
      </c>
      <c r="F583" s="11" t="str">
        <f>"dossierComplet['"&amp;meta_dossier_complet[[#This Row],[COD_VAR]]&amp;"'][code_insee]"</f>
        <v>dossierComplet['P18_RPAPPART_ACH15'][code_insee]</v>
      </c>
    </row>
    <row r="584" spans="2:6" hidden="1">
      <c r="B584" t="s">
        <v>2740</v>
      </c>
      <c r="C584" t="s">
        <v>2741</v>
      </c>
      <c r="D584" t="s">
        <v>709</v>
      </c>
      <c r="E584" t="s">
        <v>1027</v>
      </c>
      <c r="F584" s="11" t="str">
        <f>"dossierComplet['"&amp;meta_dossier_complet[[#This Row],[COD_VAR]]&amp;"'][code_insee]"</f>
        <v>dossierComplet['P18_MEN'][code_insee]</v>
      </c>
    </row>
    <row r="585" spans="2:6" hidden="1">
      <c r="B585" t="s">
        <v>2742</v>
      </c>
      <c r="C585" t="s">
        <v>2743</v>
      </c>
      <c r="D585" t="s">
        <v>2744</v>
      </c>
      <c r="E585" t="s">
        <v>1027</v>
      </c>
      <c r="F585" s="11" t="str">
        <f>"dossierComplet['"&amp;meta_dossier_complet[[#This Row],[COD_VAR]]&amp;"'][code_insee]"</f>
        <v>dossierComplet['P18_MEN_ANEM0002'][code_insee]</v>
      </c>
    </row>
    <row r="586" spans="2:6" hidden="1">
      <c r="B586" t="s">
        <v>2745</v>
      </c>
      <c r="C586" t="s">
        <v>2746</v>
      </c>
      <c r="D586" t="s">
        <v>2747</v>
      </c>
      <c r="E586" t="s">
        <v>1027</v>
      </c>
      <c r="F586" s="11" t="str">
        <f>"dossierComplet['"&amp;meta_dossier_complet[[#This Row],[COD_VAR]]&amp;"'][code_insee]"</f>
        <v>dossierComplet['P18_MEN_ANEM0204'][code_insee]</v>
      </c>
    </row>
    <row r="587" spans="2:6" hidden="1">
      <c r="B587" t="s">
        <v>2748</v>
      </c>
      <c r="C587" t="s">
        <v>2749</v>
      </c>
      <c r="D587" t="s">
        <v>2750</v>
      </c>
      <c r="E587" t="s">
        <v>1027</v>
      </c>
      <c r="F587" s="11" t="str">
        <f>"dossierComplet['"&amp;meta_dossier_complet[[#This Row],[COD_VAR]]&amp;"'][code_insee]"</f>
        <v>dossierComplet['P18_MEN_ANEM0509'][code_insee]</v>
      </c>
    </row>
    <row r="588" spans="2:6" hidden="1">
      <c r="B588" t="s">
        <v>2751</v>
      </c>
      <c r="C588" t="s">
        <v>2752</v>
      </c>
      <c r="D588" t="s">
        <v>2753</v>
      </c>
      <c r="E588" t="s">
        <v>1027</v>
      </c>
      <c r="F588" s="11" t="str">
        <f>"dossierComplet['"&amp;meta_dossier_complet[[#This Row],[COD_VAR]]&amp;"'][code_insee]"</f>
        <v>dossierComplet['P18_MEN_ANEM10P'][code_insee]</v>
      </c>
    </row>
    <row r="589" spans="2:6" hidden="1">
      <c r="B589" t="s">
        <v>2754</v>
      </c>
      <c r="C589" t="s">
        <v>2755</v>
      </c>
      <c r="D589" t="s">
        <v>2756</v>
      </c>
      <c r="E589" t="s">
        <v>1027</v>
      </c>
      <c r="F589" s="11" t="str">
        <f>"dossierComplet['"&amp;meta_dossier_complet[[#This Row],[COD_VAR]]&amp;"'][code_insee]"</f>
        <v>dossierComplet['P18_MEN_ANEM1019'][code_insee]</v>
      </c>
    </row>
    <row r="590" spans="2:6" hidden="1">
      <c r="B590" t="s">
        <v>2757</v>
      </c>
      <c r="C590" t="s">
        <v>2758</v>
      </c>
      <c r="D590" t="s">
        <v>2759</v>
      </c>
      <c r="E590" t="s">
        <v>1027</v>
      </c>
      <c r="F590" s="11" t="str">
        <f>"dossierComplet['"&amp;meta_dossier_complet[[#This Row],[COD_VAR]]&amp;"'][code_insee]"</f>
        <v>dossierComplet['P18_MEN_ANEM2029'][code_insee]</v>
      </c>
    </row>
    <row r="591" spans="2:6" hidden="1">
      <c r="B591" t="s">
        <v>2760</v>
      </c>
      <c r="C591" t="s">
        <v>2761</v>
      </c>
      <c r="D591" t="s">
        <v>2762</v>
      </c>
      <c r="E591" t="s">
        <v>1027</v>
      </c>
      <c r="F591" s="11" t="str">
        <f>"dossierComplet['"&amp;meta_dossier_complet[[#This Row],[COD_VAR]]&amp;"'][code_insee]"</f>
        <v>dossierComplet['P18_MEN_ANEM30P'][code_insee]</v>
      </c>
    </row>
    <row r="592" spans="2:6" hidden="1">
      <c r="B592" t="s">
        <v>2763</v>
      </c>
      <c r="C592" t="s">
        <v>2764</v>
      </c>
      <c r="D592" t="s">
        <v>2765</v>
      </c>
      <c r="E592" t="s">
        <v>1027</v>
      </c>
      <c r="F592" s="11" t="str">
        <f>"dossierComplet['"&amp;meta_dossier_complet[[#This Row],[COD_VAR]]&amp;"'][code_insee]"</f>
        <v>dossierComplet['P18_PMEN'][code_insee]</v>
      </c>
    </row>
    <row r="593" spans="1:6" hidden="1">
      <c r="B593" t="s">
        <v>2766</v>
      </c>
      <c r="C593" t="s">
        <v>2767</v>
      </c>
      <c r="D593" t="s">
        <v>2768</v>
      </c>
      <c r="E593" t="s">
        <v>1027</v>
      </c>
      <c r="F593" s="11" t="str">
        <f>"dossierComplet['"&amp;meta_dossier_complet[[#This Row],[COD_VAR]]&amp;"'][code_insee]"</f>
        <v>dossierComplet['P18_PMEN_ANEM0002'][code_insee]</v>
      </c>
    </row>
    <row r="594" spans="1:6" hidden="1">
      <c r="B594" t="s">
        <v>2769</v>
      </c>
      <c r="C594" t="s">
        <v>2770</v>
      </c>
      <c r="D594" t="s">
        <v>2771</v>
      </c>
      <c r="E594" t="s">
        <v>1027</v>
      </c>
      <c r="F594" s="11" t="str">
        <f>"dossierComplet['"&amp;meta_dossier_complet[[#This Row],[COD_VAR]]&amp;"'][code_insee]"</f>
        <v>dossierComplet['P18_PMEN_ANEM0204'][code_insee]</v>
      </c>
    </row>
    <row r="595" spans="1:6" hidden="1">
      <c r="B595" t="s">
        <v>2772</v>
      </c>
      <c r="C595" t="s">
        <v>2773</v>
      </c>
      <c r="D595" t="s">
        <v>2774</v>
      </c>
      <c r="E595" t="s">
        <v>1027</v>
      </c>
      <c r="F595" s="11" t="str">
        <f>"dossierComplet['"&amp;meta_dossier_complet[[#This Row],[COD_VAR]]&amp;"'][code_insee]"</f>
        <v>dossierComplet['P18_PMEN_ANEM0509'][code_insee]</v>
      </c>
    </row>
    <row r="596" spans="1:6" hidden="1">
      <c r="B596" t="s">
        <v>2775</v>
      </c>
      <c r="C596" t="s">
        <v>2776</v>
      </c>
      <c r="D596" t="s">
        <v>2777</v>
      </c>
      <c r="E596" t="s">
        <v>1027</v>
      </c>
      <c r="F596" s="11" t="str">
        <f>"dossierComplet['"&amp;meta_dossier_complet[[#This Row],[COD_VAR]]&amp;"'][code_insee]"</f>
        <v>dossierComplet['P18_PMEN_ANEM10P'][code_insee]</v>
      </c>
    </row>
    <row r="597" spans="1:6" hidden="1">
      <c r="B597" t="s">
        <v>2778</v>
      </c>
      <c r="C597" t="s">
        <v>2779</v>
      </c>
      <c r="D597" t="s">
        <v>2780</v>
      </c>
      <c r="E597" t="s">
        <v>1027</v>
      </c>
      <c r="F597" s="11" t="str">
        <f>"dossierComplet['"&amp;meta_dossier_complet[[#This Row],[COD_VAR]]&amp;"'][code_insee]"</f>
        <v>dossierComplet['P18_NBPI_RP_ANEM0002'][code_insee]</v>
      </c>
    </row>
    <row r="598" spans="1:6" hidden="1">
      <c r="B598" t="s">
        <v>2781</v>
      </c>
      <c r="C598" t="s">
        <v>2782</v>
      </c>
      <c r="D598" t="s">
        <v>2783</v>
      </c>
      <c r="E598" t="s">
        <v>1027</v>
      </c>
      <c r="F598" s="11" t="str">
        <f>"dossierComplet['"&amp;meta_dossier_complet[[#This Row],[COD_VAR]]&amp;"'][code_insee]"</f>
        <v>dossierComplet['P18_NBPI_RP_ANEM0204'][code_insee]</v>
      </c>
    </row>
    <row r="599" spans="1:6" hidden="1">
      <c r="B599" t="s">
        <v>2784</v>
      </c>
      <c r="C599" t="s">
        <v>2785</v>
      </c>
      <c r="D599" t="s">
        <v>2786</v>
      </c>
      <c r="E599" t="s">
        <v>1027</v>
      </c>
      <c r="F599" s="11" t="str">
        <f>"dossierComplet['"&amp;meta_dossier_complet[[#This Row],[COD_VAR]]&amp;"'][code_insee]"</f>
        <v>dossierComplet['P18_NBPI_RP_ANEM0509'][code_insee]</v>
      </c>
    </row>
    <row r="600" spans="1:6" hidden="1">
      <c r="B600" t="s">
        <v>2787</v>
      </c>
      <c r="C600" t="s">
        <v>2788</v>
      </c>
      <c r="D600" t="s">
        <v>2789</v>
      </c>
      <c r="E600" t="s">
        <v>1027</v>
      </c>
      <c r="F600" s="11" t="str">
        <f>"dossierComplet['"&amp;meta_dossier_complet[[#This Row],[COD_VAR]]&amp;"'][code_insee]"</f>
        <v>dossierComplet['P18_NBPI_RP_ANEM10P'][code_insee]</v>
      </c>
    </row>
    <row r="601" spans="1:6">
      <c r="A601" s="9" t="s">
        <v>6554</v>
      </c>
      <c r="B601" t="s">
        <v>720</v>
      </c>
      <c r="C601" t="s">
        <v>2790</v>
      </c>
      <c r="D601" t="s">
        <v>721</v>
      </c>
      <c r="E601" t="s">
        <v>1027</v>
      </c>
      <c r="F601" s="11" t="str">
        <f>"dossierComplet['"&amp;meta_dossier_complet[[#This Row],[COD_VAR]]&amp;"'][code_insee]"</f>
        <v>dossierComplet['P18_RP_PROP'][code_insee]</v>
      </c>
    </row>
    <row r="602" spans="1:6">
      <c r="A602" s="9" t="s">
        <v>6554</v>
      </c>
      <c r="B602" t="s">
        <v>726</v>
      </c>
      <c r="C602" t="s">
        <v>2791</v>
      </c>
      <c r="D602" t="s">
        <v>727</v>
      </c>
      <c r="E602" t="s">
        <v>1027</v>
      </c>
      <c r="F602" s="11" t="str">
        <f>"dossierComplet['"&amp;meta_dossier_complet[[#This Row],[COD_VAR]]&amp;"'][code_insee]"</f>
        <v>dossierComplet['P18_RP_LOC'][code_insee]</v>
      </c>
    </row>
    <row r="603" spans="1:6">
      <c r="A603" s="9" t="s">
        <v>6554</v>
      </c>
      <c r="B603" t="s">
        <v>2792</v>
      </c>
      <c r="C603" t="s">
        <v>2793</v>
      </c>
      <c r="D603" t="s">
        <v>2794</v>
      </c>
      <c r="E603" t="s">
        <v>1027</v>
      </c>
      <c r="F603" s="11" t="str">
        <f>"dossierComplet['"&amp;meta_dossier_complet[[#This Row],[COD_VAR]]&amp;"'][code_insee]"</f>
        <v>dossierComplet['P18_RP_LOCHLMV'][code_insee]</v>
      </c>
    </row>
    <row r="604" spans="1:6" hidden="1">
      <c r="B604" t="s">
        <v>2795</v>
      </c>
      <c r="C604" t="s">
        <v>2796</v>
      </c>
      <c r="D604" t="s">
        <v>2797</v>
      </c>
      <c r="E604" t="s">
        <v>1027</v>
      </c>
      <c r="F604" s="11" t="str">
        <f>"dossierComplet['"&amp;meta_dossier_complet[[#This Row],[COD_VAR]]&amp;"'][code_insee]"</f>
        <v>dossierComplet['P18_RP_GRAT'][code_insee]</v>
      </c>
    </row>
    <row r="605" spans="1:6" hidden="1">
      <c r="B605" t="s">
        <v>2798</v>
      </c>
      <c r="C605" t="s">
        <v>2799</v>
      </c>
      <c r="D605" t="s">
        <v>2800</v>
      </c>
      <c r="E605" t="s">
        <v>1027</v>
      </c>
      <c r="F605" s="11" t="str">
        <f>"dossierComplet['"&amp;meta_dossier_complet[[#This Row],[COD_VAR]]&amp;"'][code_insee]"</f>
        <v>dossierComplet['P18_NPER_RP'][code_insee]</v>
      </c>
    </row>
    <row r="606" spans="1:6" hidden="1">
      <c r="B606" t="s">
        <v>2801</v>
      </c>
      <c r="C606" t="s">
        <v>2802</v>
      </c>
      <c r="D606" t="s">
        <v>2803</v>
      </c>
      <c r="E606" t="s">
        <v>1027</v>
      </c>
      <c r="F606" s="11" t="str">
        <f>"dossierComplet['"&amp;meta_dossier_complet[[#This Row],[COD_VAR]]&amp;"'][code_insee]"</f>
        <v>dossierComplet['P18_NPER_RP_PROP'][code_insee]</v>
      </c>
    </row>
    <row r="607" spans="1:6" hidden="1">
      <c r="B607" t="s">
        <v>2804</v>
      </c>
      <c r="C607" t="s">
        <v>2805</v>
      </c>
      <c r="D607" t="s">
        <v>2806</v>
      </c>
      <c r="E607" t="s">
        <v>1027</v>
      </c>
      <c r="F607" s="11" t="str">
        <f>"dossierComplet['"&amp;meta_dossier_complet[[#This Row],[COD_VAR]]&amp;"'][code_insee]"</f>
        <v>dossierComplet['P18_NPER_RP_LOC'][code_insee]</v>
      </c>
    </row>
    <row r="608" spans="1:6" hidden="1">
      <c r="B608" t="s">
        <v>2807</v>
      </c>
      <c r="C608" t="s">
        <v>2808</v>
      </c>
      <c r="D608" t="s">
        <v>2809</v>
      </c>
      <c r="E608" t="s">
        <v>1027</v>
      </c>
      <c r="F608" s="11" t="str">
        <f>"dossierComplet['"&amp;meta_dossier_complet[[#This Row],[COD_VAR]]&amp;"'][code_insee]"</f>
        <v>dossierComplet['P18_NPER_RP_LOCHLMV'][code_insee]</v>
      </c>
    </row>
    <row r="609" spans="2:6" hidden="1">
      <c r="B609" t="s">
        <v>2810</v>
      </c>
      <c r="C609" t="s">
        <v>2811</v>
      </c>
      <c r="D609" t="s">
        <v>2812</v>
      </c>
      <c r="E609" t="s">
        <v>1027</v>
      </c>
      <c r="F609" s="11" t="str">
        <f>"dossierComplet['"&amp;meta_dossier_complet[[#This Row],[COD_VAR]]&amp;"'][code_insee]"</f>
        <v>dossierComplet['P18_NPER_RP_GRAT'][code_insee]</v>
      </c>
    </row>
    <row r="610" spans="2:6" hidden="1">
      <c r="B610" t="s">
        <v>2813</v>
      </c>
      <c r="C610" t="s">
        <v>2814</v>
      </c>
      <c r="D610" t="s">
        <v>2815</v>
      </c>
      <c r="E610" t="s">
        <v>1027</v>
      </c>
      <c r="F610" s="11" t="str">
        <f>"dossierComplet['"&amp;meta_dossier_complet[[#This Row],[COD_VAR]]&amp;"'][code_insee]"</f>
        <v>dossierComplet['P18_ANEM_RP'][code_insee]</v>
      </c>
    </row>
    <row r="611" spans="2:6" hidden="1">
      <c r="B611" t="s">
        <v>2816</v>
      </c>
      <c r="C611" t="s">
        <v>2817</v>
      </c>
      <c r="D611" t="s">
        <v>2818</v>
      </c>
      <c r="E611" t="s">
        <v>1027</v>
      </c>
      <c r="F611" s="11" t="str">
        <f>"dossierComplet['"&amp;meta_dossier_complet[[#This Row],[COD_VAR]]&amp;"'][code_insee]"</f>
        <v>dossierComplet['P18_ANEM_RP_PROP'][code_insee]</v>
      </c>
    </row>
    <row r="612" spans="2:6" hidden="1">
      <c r="B612" t="s">
        <v>2819</v>
      </c>
      <c r="C612" t="s">
        <v>2820</v>
      </c>
      <c r="D612" t="s">
        <v>2821</v>
      </c>
      <c r="E612" t="s">
        <v>1027</v>
      </c>
      <c r="F612" s="11" t="str">
        <f>"dossierComplet['"&amp;meta_dossier_complet[[#This Row],[COD_VAR]]&amp;"'][code_insee]"</f>
        <v>dossierComplet['P18_ANEM_RP_LOC'][code_insee]</v>
      </c>
    </row>
    <row r="613" spans="2:6" hidden="1">
      <c r="B613" t="s">
        <v>2822</v>
      </c>
      <c r="C613" t="s">
        <v>2823</v>
      </c>
      <c r="D613" t="s">
        <v>2824</v>
      </c>
      <c r="E613" t="s">
        <v>1027</v>
      </c>
      <c r="F613" s="11" t="str">
        <f>"dossierComplet['"&amp;meta_dossier_complet[[#This Row],[COD_VAR]]&amp;"'][code_insee]"</f>
        <v>dossierComplet['P18_ANEM_RP_LOCHLMV'][code_insee]</v>
      </c>
    </row>
    <row r="614" spans="2:6" hidden="1">
      <c r="B614" t="s">
        <v>2825</v>
      </c>
      <c r="C614" t="s">
        <v>2826</v>
      </c>
      <c r="D614" t="s">
        <v>2827</v>
      </c>
      <c r="E614" t="s">
        <v>1027</v>
      </c>
      <c r="F614" s="11" t="str">
        <f>"dossierComplet['"&amp;meta_dossier_complet[[#This Row],[COD_VAR]]&amp;"'][code_insee]"</f>
        <v>dossierComplet['P18_ANEM_RP_GRAT'][code_insee]</v>
      </c>
    </row>
    <row r="615" spans="2:6" hidden="1">
      <c r="B615" t="s">
        <v>2828</v>
      </c>
      <c r="C615" t="s">
        <v>2829</v>
      </c>
      <c r="D615" t="s">
        <v>2830</v>
      </c>
      <c r="E615" t="s">
        <v>1027</v>
      </c>
      <c r="F615" s="11" t="str">
        <f>"dossierComplet['"&amp;meta_dossier_complet[[#This Row],[COD_VAR]]&amp;"'][code_insee]"</f>
        <v>dossierComplet['P18_RP_SDB'][code_insee]</v>
      </c>
    </row>
    <row r="616" spans="2:6" hidden="1">
      <c r="B616" t="s">
        <v>2831</v>
      </c>
      <c r="C616" t="s">
        <v>2832</v>
      </c>
      <c r="D616" t="s">
        <v>2833</v>
      </c>
      <c r="E616" t="s">
        <v>1027</v>
      </c>
      <c r="F616" s="11" t="str">
        <f>"dossierComplet['"&amp;meta_dossier_complet[[#This Row],[COD_VAR]]&amp;"'][code_insee]"</f>
        <v>dossierComplet['P18_RP_CCCOLL'][code_insee]</v>
      </c>
    </row>
    <row r="617" spans="2:6" hidden="1">
      <c r="B617" t="s">
        <v>2834</v>
      </c>
      <c r="C617" t="s">
        <v>2835</v>
      </c>
      <c r="D617" t="s">
        <v>2836</v>
      </c>
      <c r="E617" t="s">
        <v>1027</v>
      </c>
      <c r="F617" s="11" t="str">
        <f>"dossierComplet['"&amp;meta_dossier_complet[[#This Row],[COD_VAR]]&amp;"'][code_insee]"</f>
        <v>dossierComplet['P18_RP_CCIND'][code_insee]</v>
      </c>
    </row>
    <row r="618" spans="2:6" hidden="1">
      <c r="B618" t="s">
        <v>2837</v>
      </c>
      <c r="C618" t="s">
        <v>2838</v>
      </c>
      <c r="D618" t="s">
        <v>2839</v>
      </c>
      <c r="E618" t="s">
        <v>1027</v>
      </c>
      <c r="F618" s="11" t="str">
        <f>"dossierComplet['"&amp;meta_dossier_complet[[#This Row],[COD_VAR]]&amp;"'][code_insee]"</f>
        <v>dossierComplet['P18_RP_CINDELEC'][code_insee]</v>
      </c>
    </row>
    <row r="619" spans="2:6" hidden="1">
      <c r="B619" t="s">
        <v>2840</v>
      </c>
      <c r="C619" t="s">
        <v>2841</v>
      </c>
      <c r="D619" t="s">
        <v>2842</v>
      </c>
      <c r="E619" t="s">
        <v>1027</v>
      </c>
      <c r="F619" s="11" t="str">
        <f>"dossierComplet['"&amp;meta_dossier_complet[[#This Row],[COD_VAR]]&amp;"'][code_insee]"</f>
        <v>dossierComplet['P18_RP_ELEC'][code_insee]</v>
      </c>
    </row>
    <row r="620" spans="2:6" hidden="1">
      <c r="B620" t="s">
        <v>2843</v>
      </c>
      <c r="C620" t="s">
        <v>2844</v>
      </c>
      <c r="D620" t="s">
        <v>2845</v>
      </c>
      <c r="E620" t="s">
        <v>1027</v>
      </c>
      <c r="F620" s="11" t="str">
        <f>"dossierComplet['"&amp;meta_dossier_complet[[#This Row],[COD_VAR]]&amp;"'][code_insee]"</f>
        <v>dossierComplet['P18_RP_EAUCH'][code_insee]</v>
      </c>
    </row>
    <row r="621" spans="2:6" hidden="1">
      <c r="B621" t="s">
        <v>2846</v>
      </c>
      <c r="C621" t="s">
        <v>2847</v>
      </c>
      <c r="D621" t="s">
        <v>2848</v>
      </c>
      <c r="E621" t="s">
        <v>1027</v>
      </c>
      <c r="F621" s="11" t="str">
        <f>"dossierComplet['"&amp;meta_dossier_complet[[#This Row],[COD_VAR]]&amp;"'][code_insee]"</f>
        <v>dossierComplet['P18_RP_BDWC'][code_insee]</v>
      </c>
    </row>
    <row r="622" spans="2:6" hidden="1">
      <c r="B622" t="s">
        <v>2849</v>
      </c>
      <c r="C622" t="s">
        <v>2850</v>
      </c>
      <c r="D622" t="s">
        <v>2851</v>
      </c>
      <c r="E622" t="s">
        <v>1027</v>
      </c>
      <c r="F622" s="11" t="str">
        <f>"dossierComplet['"&amp;meta_dossier_complet[[#This Row],[COD_VAR]]&amp;"'][code_insee]"</f>
        <v>dossierComplet['P18_RP_CHOS'][code_insee]</v>
      </c>
    </row>
    <row r="623" spans="2:6" hidden="1">
      <c r="B623" t="s">
        <v>2852</v>
      </c>
      <c r="C623" t="s">
        <v>2853</v>
      </c>
      <c r="D623" t="s">
        <v>2854</v>
      </c>
      <c r="E623" t="s">
        <v>1027</v>
      </c>
      <c r="F623" s="11" t="str">
        <f>"dossierComplet['"&amp;meta_dossier_complet[[#This Row],[COD_VAR]]&amp;"'][code_insee]"</f>
        <v>dossierComplet['P18_RP_CLIM'][code_insee]</v>
      </c>
    </row>
    <row r="624" spans="2:6" hidden="1">
      <c r="B624" t="s">
        <v>2855</v>
      </c>
      <c r="C624" t="s">
        <v>2856</v>
      </c>
      <c r="D624" t="s">
        <v>2857</v>
      </c>
      <c r="E624" t="s">
        <v>1027</v>
      </c>
      <c r="F624" s="11" t="str">
        <f>"dossierComplet['"&amp;meta_dossier_complet[[#This Row],[COD_VAR]]&amp;"'][code_insee]"</f>
        <v>dossierComplet['P18_RP_TTEGOU'][code_insee]</v>
      </c>
    </row>
    <row r="625" spans="1:6" hidden="1">
      <c r="B625" t="s">
        <v>2858</v>
      </c>
      <c r="C625" t="s">
        <v>2859</v>
      </c>
      <c r="D625" t="s">
        <v>2860</v>
      </c>
      <c r="E625" t="s">
        <v>1027</v>
      </c>
      <c r="F625" s="11" t="str">
        <f>"dossierComplet['"&amp;meta_dossier_complet[[#This Row],[COD_VAR]]&amp;"'][code_insee]"</f>
        <v>dossierComplet['P18_RP_GARL'][code_insee]</v>
      </c>
    </row>
    <row r="626" spans="1:6" hidden="1">
      <c r="B626" t="s">
        <v>2861</v>
      </c>
      <c r="C626" t="s">
        <v>2862</v>
      </c>
      <c r="D626" t="s">
        <v>2863</v>
      </c>
      <c r="E626" t="s">
        <v>1027</v>
      </c>
      <c r="F626" s="11" t="str">
        <f>"dossierComplet['"&amp;meta_dossier_complet[[#This Row],[COD_VAR]]&amp;"'][code_insee]"</f>
        <v>dossierComplet['P18_RP_VOIT1P'][code_insee]</v>
      </c>
    </row>
    <row r="627" spans="1:6" hidden="1">
      <c r="B627" t="s">
        <v>2864</v>
      </c>
      <c r="C627" t="s">
        <v>2865</v>
      </c>
      <c r="D627" t="s">
        <v>2866</v>
      </c>
      <c r="E627" t="s">
        <v>1027</v>
      </c>
      <c r="F627" s="11" t="str">
        <f>"dossierComplet['"&amp;meta_dossier_complet[[#This Row],[COD_VAR]]&amp;"'][code_insee]"</f>
        <v>dossierComplet['P18_RP_VOIT1'][code_insee]</v>
      </c>
    </row>
    <row r="628" spans="1:6" hidden="1">
      <c r="B628" t="s">
        <v>2867</v>
      </c>
      <c r="C628" t="s">
        <v>2868</v>
      </c>
      <c r="D628" t="s">
        <v>2869</v>
      </c>
      <c r="E628" t="s">
        <v>1027</v>
      </c>
      <c r="F628" s="11" t="str">
        <f>"dossierComplet['"&amp;meta_dossier_complet[[#This Row],[COD_VAR]]&amp;"'][code_insee]"</f>
        <v>dossierComplet['P18_RP_VOIT2P'][code_insee]</v>
      </c>
    </row>
    <row r="629" spans="1:6" hidden="1">
      <c r="B629" t="s">
        <v>2870</v>
      </c>
      <c r="C629" t="s">
        <v>2871</v>
      </c>
      <c r="D629" t="s">
        <v>2872</v>
      </c>
      <c r="E629" t="s">
        <v>1027</v>
      </c>
      <c r="F629" s="11" t="str">
        <f>"dossierComplet['"&amp;meta_dossier_complet[[#This Row],[COD_VAR]]&amp;"'][code_insee]"</f>
        <v>dossierComplet['P18_RP_HABFOR'][code_insee]</v>
      </c>
    </row>
    <row r="630" spans="1:6" hidden="1">
      <c r="B630" t="s">
        <v>2873</v>
      </c>
      <c r="C630" t="s">
        <v>2874</v>
      </c>
      <c r="D630" t="s">
        <v>2875</v>
      </c>
      <c r="E630" t="s">
        <v>1027</v>
      </c>
      <c r="F630" s="11" t="str">
        <f>"dossierComplet['"&amp;meta_dossier_complet[[#This Row],[COD_VAR]]&amp;"'][code_insee]"</f>
        <v>dossierComplet['P18_RP_CASE'][code_insee]</v>
      </c>
    </row>
    <row r="631" spans="1:6" hidden="1">
      <c r="B631" t="s">
        <v>2876</v>
      </c>
      <c r="C631" t="s">
        <v>2877</v>
      </c>
      <c r="D631" t="s">
        <v>2878</v>
      </c>
      <c r="E631" t="s">
        <v>1027</v>
      </c>
      <c r="F631" s="11" t="str">
        <f>"dossierComplet['"&amp;meta_dossier_complet[[#This Row],[COD_VAR]]&amp;"'][code_insee]"</f>
        <v>dossierComplet['P18_RP_MIBOIS'][code_insee]</v>
      </c>
    </row>
    <row r="632" spans="1:6" hidden="1">
      <c r="B632" t="s">
        <v>2879</v>
      </c>
      <c r="C632" t="s">
        <v>2880</v>
      </c>
      <c r="D632" t="s">
        <v>2881</v>
      </c>
      <c r="E632" t="s">
        <v>1027</v>
      </c>
      <c r="F632" s="11" t="str">
        <f>"dossierComplet['"&amp;meta_dossier_complet[[#This Row],[COD_VAR]]&amp;"'][code_insee]"</f>
        <v>dossierComplet['P18_RP_MIDUR'][code_insee]</v>
      </c>
    </row>
    <row r="633" spans="1:6">
      <c r="A633" s="9" t="s">
        <v>6554</v>
      </c>
      <c r="B633" t="s">
        <v>670</v>
      </c>
      <c r="C633" t="s">
        <v>2882</v>
      </c>
      <c r="D633" t="s">
        <v>671</v>
      </c>
      <c r="E633" t="s">
        <v>1027</v>
      </c>
      <c r="F633" s="11" t="str">
        <f>"dossierComplet['"&amp;meta_dossier_complet[[#This Row],[COD_VAR]]&amp;"'][code_insee]"</f>
        <v>dossierComplet['P13_LOG'][code_insee]</v>
      </c>
    </row>
    <row r="634" spans="1:6">
      <c r="A634" s="9" t="s">
        <v>6554</v>
      </c>
      <c r="B634" t="s">
        <v>676</v>
      </c>
      <c r="C634" t="s">
        <v>2883</v>
      </c>
      <c r="D634" t="s">
        <v>677</v>
      </c>
      <c r="E634" t="s">
        <v>1027</v>
      </c>
      <c r="F634" s="11" t="str">
        <f>"dossierComplet['"&amp;meta_dossier_complet[[#This Row],[COD_VAR]]&amp;"'][code_insee]"</f>
        <v>dossierComplet['P13_RP'][code_insee]</v>
      </c>
    </row>
    <row r="635" spans="1:6">
      <c r="A635" s="9" t="s">
        <v>6554</v>
      </c>
      <c r="B635" t="s">
        <v>682</v>
      </c>
      <c r="C635" t="s">
        <v>2884</v>
      </c>
      <c r="D635" t="s">
        <v>683</v>
      </c>
      <c r="E635" t="s">
        <v>1027</v>
      </c>
      <c r="F635" s="11" t="str">
        <f>"dossierComplet['"&amp;meta_dossier_complet[[#This Row],[COD_VAR]]&amp;"'][code_insee]"</f>
        <v>dossierComplet['P13_RSECOCC'][code_insee]</v>
      </c>
    </row>
    <row r="636" spans="1:6">
      <c r="A636" s="9" t="s">
        <v>6554</v>
      </c>
      <c r="B636" t="s">
        <v>688</v>
      </c>
      <c r="C636" t="s">
        <v>2885</v>
      </c>
      <c r="D636" t="s">
        <v>689</v>
      </c>
      <c r="E636" t="s">
        <v>1027</v>
      </c>
      <c r="F636" s="11" t="str">
        <f>"dossierComplet['"&amp;meta_dossier_complet[[#This Row],[COD_VAR]]&amp;"'][code_insee]"</f>
        <v>dossierComplet['P13_LOGVAC'][code_insee]</v>
      </c>
    </row>
    <row r="637" spans="1:6">
      <c r="A637" s="9" t="s">
        <v>6554</v>
      </c>
      <c r="B637" t="s">
        <v>694</v>
      </c>
      <c r="C637" t="s">
        <v>2886</v>
      </c>
      <c r="D637" t="s">
        <v>695</v>
      </c>
      <c r="E637" t="s">
        <v>1027</v>
      </c>
      <c r="F637" s="11" t="str">
        <f>"dossierComplet['"&amp;meta_dossier_complet[[#This Row],[COD_VAR]]&amp;"'][code_insee]"</f>
        <v>dossierComplet['P13_MAISON'][code_insee]</v>
      </c>
    </row>
    <row r="638" spans="1:6">
      <c r="A638" s="9" t="s">
        <v>6554</v>
      </c>
      <c r="B638" t="s">
        <v>700</v>
      </c>
      <c r="C638" t="s">
        <v>2887</v>
      </c>
      <c r="D638" t="s">
        <v>701</v>
      </c>
      <c r="E638" t="s">
        <v>1027</v>
      </c>
      <c r="F638" s="11" t="str">
        <f>"dossierComplet['"&amp;meta_dossier_complet[[#This Row],[COD_VAR]]&amp;"'][code_insee]"</f>
        <v>dossierComplet['P13_APPART'][code_insee]</v>
      </c>
    </row>
    <row r="639" spans="1:6" hidden="1">
      <c r="B639" t="s">
        <v>2888</v>
      </c>
      <c r="C639" t="s">
        <v>2889</v>
      </c>
      <c r="D639" t="s">
        <v>2890</v>
      </c>
      <c r="E639" t="s">
        <v>1027</v>
      </c>
      <c r="F639" s="11" t="str">
        <f>"dossierComplet['"&amp;meta_dossier_complet[[#This Row],[COD_VAR]]&amp;"'][code_insee]"</f>
        <v>dossierComplet['P13_RP_1P'][code_insee]</v>
      </c>
    </row>
    <row r="640" spans="1:6" hidden="1">
      <c r="B640" t="s">
        <v>2891</v>
      </c>
      <c r="C640" t="s">
        <v>2892</v>
      </c>
      <c r="D640" t="s">
        <v>2893</v>
      </c>
      <c r="E640" t="s">
        <v>1027</v>
      </c>
      <c r="F640" s="11" t="str">
        <f>"dossierComplet['"&amp;meta_dossier_complet[[#This Row],[COD_VAR]]&amp;"'][code_insee]"</f>
        <v>dossierComplet['P13_RP_2P'][code_insee]</v>
      </c>
    </row>
    <row r="641" spans="2:6" hidden="1">
      <c r="B641" t="s">
        <v>2894</v>
      </c>
      <c r="C641" t="s">
        <v>2895</v>
      </c>
      <c r="D641" t="s">
        <v>2896</v>
      </c>
      <c r="E641" t="s">
        <v>1027</v>
      </c>
      <c r="F641" s="11" t="str">
        <f>"dossierComplet['"&amp;meta_dossier_complet[[#This Row],[COD_VAR]]&amp;"'][code_insee]"</f>
        <v>dossierComplet['P13_RP_3P'][code_insee]</v>
      </c>
    </row>
    <row r="642" spans="2:6" hidden="1">
      <c r="B642" t="s">
        <v>2897</v>
      </c>
      <c r="C642" t="s">
        <v>2898</v>
      </c>
      <c r="D642" t="s">
        <v>2899</v>
      </c>
      <c r="E642" t="s">
        <v>1027</v>
      </c>
      <c r="F642" s="11" t="str">
        <f>"dossierComplet['"&amp;meta_dossier_complet[[#This Row],[COD_VAR]]&amp;"'][code_insee]"</f>
        <v>dossierComplet['P13_RP_4P'][code_insee]</v>
      </c>
    </row>
    <row r="643" spans="2:6" hidden="1">
      <c r="B643" t="s">
        <v>2900</v>
      </c>
      <c r="C643" t="s">
        <v>2901</v>
      </c>
      <c r="D643" t="s">
        <v>2902</v>
      </c>
      <c r="E643" t="s">
        <v>1027</v>
      </c>
      <c r="F643" s="11" t="str">
        <f>"dossierComplet['"&amp;meta_dossier_complet[[#This Row],[COD_VAR]]&amp;"'][code_insee]"</f>
        <v>dossierComplet['P13_RP_5PP'][code_insee]</v>
      </c>
    </row>
    <row r="644" spans="2:6" hidden="1">
      <c r="B644" t="s">
        <v>2903</v>
      </c>
      <c r="C644" t="s">
        <v>2904</v>
      </c>
      <c r="D644" t="s">
        <v>2905</v>
      </c>
      <c r="E644" t="s">
        <v>1027</v>
      </c>
      <c r="F644" s="11" t="str">
        <f>"dossierComplet['"&amp;meta_dossier_complet[[#This Row],[COD_VAR]]&amp;"'][code_insee]"</f>
        <v>dossierComplet['P13_NBPI_RP'][code_insee]</v>
      </c>
    </row>
    <row r="645" spans="2:6" hidden="1">
      <c r="B645" t="s">
        <v>2906</v>
      </c>
      <c r="C645" t="s">
        <v>2907</v>
      </c>
      <c r="D645" t="s">
        <v>2908</v>
      </c>
      <c r="E645" t="s">
        <v>1027</v>
      </c>
      <c r="F645" s="11" t="str">
        <f>"dossierComplet['"&amp;meta_dossier_complet[[#This Row],[COD_VAR]]&amp;"'][code_insee]"</f>
        <v>dossierComplet['P13_RPMAISON'][code_insee]</v>
      </c>
    </row>
    <row r="646" spans="2:6" hidden="1">
      <c r="B646" t="s">
        <v>2909</v>
      </c>
      <c r="C646" t="s">
        <v>2910</v>
      </c>
      <c r="D646" t="s">
        <v>2911</v>
      </c>
      <c r="E646" t="s">
        <v>1027</v>
      </c>
      <c r="F646" s="11" t="str">
        <f>"dossierComplet['"&amp;meta_dossier_complet[[#This Row],[COD_VAR]]&amp;"'][code_insee]"</f>
        <v>dossierComplet['P13_NBPI_RPMAISON'][code_insee]</v>
      </c>
    </row>
    <row r="647" spans="2:6" hidden="1">
      <c r="B647" t="s">
        <v>2912</v>
      </c>
      <c r="C647" t="s">
        <v>2913</v>
      </c>
      <c r="D647" t="s">
        <v>2914</v>
      </c>
      <c r="E647" t="s">
        <v>1027</v>
      </c>
      <c r="F647" s="11" t="str">
        <f>"dossierComplet['"&amp;meta_dossier_complet[[#This Row],[COD_VAR]]&amp;"'][code_insee]"</f>
        <v>dossierComplet['P13_RPAPPART'][code_insee]</v>
      </c>
    </row>
    <row r="648" spans="2:6" hidden="1">
      <c r="B648" t="s">
        <v>2915</v>
      </c>
      <c r="C648" t="s">
        <v>2916</v>
      </c>
      <c r="D648" t="s">
        <v>2917</v>
      </c>
      <c r="E648" t="s">
        <v>1027</v>
      </c>
      <c r="F648" s="11" t="str">
        <f>"dossierComplet['"&amp;meta_dossier_complet[[#This Row],[COD_VAR]]&amp;"'][code_insee]"</f>
        <v>dossierComplet['P13_NBPI_RPAPPART'][code_insee]</v>
      </c>
    </row>
    <row r="649" spans="2:6" hidden="1">
      <c r="B649" t="s">
        <v>2918</v>
      </c>
      <c r="C649" t="s">
        <v>2919</v>
      </c>
      <c r="D649" t="s">
        <v>2920</v>
      </c>
      <c r="E649" t="s">
        <v>1027</v>
      </c>
      <c r="F649" s="11" t="str">
        <f>"dossierComplet['"&amp;meta_dossier_complet[[#This Row],[COD_VAR]]&amp;"'][code_insee]"</f>
        <v>dossierComplet['P13_RP_ACHTOT'][code_insee]</v>
      </c>
    </row>
    <row r="650" spans="2:6" hidden="1">
      <c r="B650" t="s">
        <v>2921</v>
      </c>
      <c r="C650" t="s">
        <v>2922</v>
      </c>
      <c r="D650" t="s">
        <v>2923</v>
      </c>
      <c r="E650" t="s">
        <v>1027</v>
      </c>
      <c r="F650" s="11" t="str">
        <f>"dossierComplet['"&amp;meta_dossier_complet[[#This Row],[COD_VAR]]&amp;"'][code_insee]"</f>
        <v>dossierComplet['P13_RP_ACH19'][code_insee]</v>
      </c>
    </row>
    <row r="651" spans="2:6" hidden="1">
      <c r="B651" t="s">
        <v>2924</v>
      </c>
      <c r="C651" t="s">
        <v>2925</v>
      </c>
      <c r="D651" t="s">
        <v>2926</v>
      </c>
      <c r="E651" t="s">
        <v>1027</v>
      </c>
      <c r="F651" s="11" t="str">
        <f>"dossierComplet['"&amp;meta_dossier_complet[[#This Row],[COD_VAR]]&amp;"'][code_insee]"</f>
        <v>dossierComplet['P13_RP_ACH45'][code_insee]</v>
      </c>
    </row>
    <row r="652" spans="2:6" hidden="1">
      <c r="B652" t="s">
        <v>2927</v>
      </c>
      <c r="C652" t="s">
        <v>2928</v>
      </c>
      <c r="D652" t="s">
        <v>2929</v>
      </c>
      <c r="E652" t="s">
        <v>1027</v>
      </c>
      <c r="F652" s="11" t="str">
        <f>"dossierComplet['"&amp;meta_dossier_complet[[#This Row],[COD_VAR]]&amp;"'][code_insee]"</f>
        <v>dossierComplet['P13_RP_ACH70'][code_insee]</v>
      </c>
    </row>
    <row r="653" spans="2:6" hidden="1">
      <c r="B653" t="s">
        <v>2930</v>
      </c>
      <c r="C653" t="s">
        <v>2931</v>
      </c>
      <c r="D653" t="s">
        <v>2932</v>
      </c>
      <c r="E653" t="s">
        <v>1027</v>
      </c>
      <c r="F653" s="11" t="str">
        <f>"dossierComplet['"&amp;meta_dossier_complet[[#This Row],[COD_VAR]]&amp;"'][code_insee]"</f>
        <v>dossierComplet['P13_RP_ACH90'][code_insee]</v>
      </c>
    </row>
    <row r="654" spans="2:6" hidden="1">
      <c r="B654" t="s">
        <v>2933</v>
      </c>
      <c r="C654" t="s">
        <v>2934</v>
      </c>
      <c r="D654" t="s">
        <v>2935</v>
      </c>
      <c r="E654" t="s">
        <v>1027</v>
      </c>
      <c r="F654" s="11" t="str">
        <f>"dossierComplet['"&amp;meta_dossier_complet[[#This Row],[COD_VAR]]&amp;"'][code_insee]"</f>
        <v>dossierComplet['P13_RP_ACH05'][code_insee]</v>
      </c>
    </row>
    <row r="655" spans="2:6" hidden="1">
      <c r="B655" t="s">
        <v>2936</v>
      </c>
      <c r="C655" t="s">
        <v>2937</v>
      </c>
      <c r="D655" t="s">
        <v>2938</v>
      </c>
      <c r="E655" t="s">
        <v>1027</v>
      </c>
      <c r="F655" s="11" t="str">
        <f>"dossierComplet['"&amp;meta_dossier_complet[[#This Row],[COD_VAR]]&amp;"'][code_insee]"</f>
        <v>dossierComplet['P13_RP_ACH10'][code_insee]</v>
      </c>
    </row>
    <row r="656" spans="2:6" hidden="1">
      <c r="B656" t="s">
        <v>2939</v>
      </c>
      <c r="C656" t="s">
        <v>2940</v>
      </c>
      <c r="D656" t="s">
        <v>2941</v>
      </c>
      <c r="E656" t="s">
        <v>1027</v>
      </c>
      <c r="F656" s="11" t="str">
        <f>"dossierComplet['"&amp;meta_dossier_complet[[#This Row],[COD_VAR]]&amp;"'][code_insee]"</f>
        <v>dossierComplet['P13_RPMAISON_ACH19'][code_insee]</v>
      </c>
    </row>
    <row r="657" spans="2:6" hidden="1">
      <c r="B657" t="s">
        <v>2942</v>
      </c>
      <c r="C657" t="s">
        <v>2943</v>
      </c>
      <c r="D657" t="s">
        <v>2944</v>
      </c>
      <c r="E657" t="s">
        <v>1027</v>
      </c>
      <c r="F657" s="11" t="str">
        <f>"dossierComplet['"&amp;meta_dossier_complet[[#This Row],[COD_VAR]]&amp;"'][code_insee]"</f>
        <v>dossierComplet['P13_RPMAISON_ACH45'][code_insee]</v>
      </c>
    </row>
    <row r="658" spans="2:6" hidden="1">
      <c r="B658" t="s">
        <v>2945</v>
      </c>
      <c r="C658" t="s">
        <v>2946</v>
      </c>
      <c r="D658" t="s">
        <v>2947</v>
      </c>
      <c r="E658" t="s">
        <v>1027</v>
      </c>
      <c r="F658" s="11" t="str">
        <f>"dossierComplet['"&amp;meta_dossier_complet[[#This Row],[COD_VAR]]&amp;"'][code_insee]"</f>
        <v>dossierComplet['P13_RPMAISON_ACH70'][code_insee]</v>
      </c>
    </row>
    <row r="659" spans="2:6" hidden="1">
      <c r="B659" t="s">
        <v>2948</v>
      </c>
      <c r="C659" t="s">
        <v>2949</v>
      </c>
      <c r="D659" t="s">
        <v>2950</v>
      </c>
      <c r="E659" t="s">
        <v>1027</v>
      </c>
      <c r="F659" s="11" t="str">
        <f>"dossierComplet['"&amp;meta_dossier_complet[[#This Row],[COD_VAR]]&amp;"'][code_insee]"</f>
        <v>dossierComplet['P13_RPMAISON_ACH90'][code_insee]</v>
      </c>
    </row>
    <row r="660" spans="2:6" hidden="1">
      <c r="B660" t="s">
        <v>2951</v>
      </c>
      <c r="C660" t="s">
        <v>2952</v>
      </c>
      <c r="D660" t="s">
        <v>2953</v>
      </c>
      <c r="E660" t="s">
        <v>1027</v>
      </c>
      <c r="F660" s="11" t="str">
        <f>"dossierComplet['"&amp;meta_dossier_complet[[#This Row],[COD_VAR]]&amp;"'][code_insee]"</f>
        <v>dossierComplet['P13_RPMAISON_ACH05'][code_insee]</v>
      </c>
    </row>
    <row r="661" spans="2:6" hidden="1">
      <c r="B661" t="s">
        <v>2954</v>
      </c>
      <c r="C661" t="s">
        <v>2955</v>
      </c>
      <c r="D661" t="s">
        <v>2956</v>
      </c>
      <c r="E661" t="s">
        <v>1027</v>
      </c>
      <c r="F661" s="11" t="str">
        <f>"dossierComplet['"&amp;meta_dossier_complet[[#This Row],[COD_VAR]]&amp;"'][code_insee]"</f>
        <v>dossierComplet['P13_RPMAISON_ACH10'][code_insee]</v>
      </c>
    </row>
    <row r="662" spans="2:6" hidden="1">
      <c r="B662" t="s">
        <v>2957</v>
      </c>
      <c r="C662" t="s">
        <v>2958</v>
      </c>
      <c r="D662" t="s">
        <v>2959</v>
      </c>
      <c r="E662" t="s">
        <v>1027</v>
      </c>
      <c r="F662" s="11" t="str">
        <f>"dossierComplet['"&amp;meta_dossier_complet[[#This Row],[COD_VAR]]&amp;"'][code_insee]"</f>
        <v>dossierComplet['P13_RPAPPART_ACH19'][code_insee]</v>
      </c>
    </row>
    <row r="663" spans="2:6" hidden="1">
      <c r="B663" t="s">
        <v>2960</v>
      </c>
      <c r="C663" t="s">
        <v>2961</v>
      </c>
      <c r="D663" t="s">
        <v>2962</v>
      </c>
      <c r="E663" t="s">
        <v>1027</v>
      </c>
      <c r="F663" s="11" t="str">
        <f>"dossierComplet['"&amp;meta_dossier_complet[[#This Row],[COD_VAR]]&amp;"'][code_insee]"</f>
        <v>dossierComplet['P13_RPAPPART_ACH45'][code_insee]</v>
      </c>
    </row>
    <row r="664" spans="2:6" hidden="1">
      <c r="B664" t="s">
        <v>2963</v>
      </c>
      <c r="C664" t="s">
        <v>2964</v>
      </c>
      <c r="D664" t="s">
        <v>2965</v>
      </c>
      <c r="E664" t="s">
        <v>1027</v>
      </c>
      <c r="F664" s="11" t="str">
        <f>"dossierComplet['"&amp;meta_dossier_complet[[#This Row],[COD_VAR]]&amp;"'][code_insee]"</f>
        <v>dossierComplet['P13_RPAPPART_ACH70'][code_insee]</v>
      </c>
    </row>
    <row r="665" spans="2:6" hidden="1">
      <c r="B665" t="s">
        <v>2966</v>
      </c>
      <c r="C665" t="s">
        <v>2967</v>
      </c>
      <c r="D665" t="s">
        <v>2968</v>
      </c>
      <c r="E665" t="s">
        <v>1027</v>
      </c>
      <c r="F665" s="11" t="str">
        <f>"dossierComplet['"&amp;meta_dossier_complet[[#This Row],[COD_VAR]]&amp;"'][code_insee]"</f>
        <v>dossierComplet['P13_RPAPPART_ACH90'][code_insee]</v>
      </c>
    </row>
    <row r="666" spans="2:6" hidden="1">
      <c r="B666" t="s">
        <v>2969</v>
      </c>
      <c r="C666" t="s">
        <v>2970</v>
      </c>
      <c r="D666" t="s">
        <v>2971</v>
      </c>
      <c r="E666" t="s">
        <v>1027</v>
      </c>
      <c r="F666" s="11" t="str">
        <f>"dossierComplet['"&amp;meta_dossier_complet[[#This Row],[COD_VAR]]&amp;"'][code_insee]"</f>
        <v>dossierComplet['P13_RPAPPART_ACH05'][code_insee]</v>
      </c>
    </row>
    <row r="667" spans="2:6" hidden="1">
      <c r="B667" t="s">
        <v>2972</v>
      </c>
      <c r="C667" t="s">
        <v>2973</v>
      </c>
      <c r="D667" t="s">
        <v>2974</v>
      </c>
      <c r="E667" t="s">
        <v>1027</v>
      </c>
      <c r="F667" s="11" t="str">
        <f>"dossierComplet['"&amp;meta_dossier_complet[[#This Row],[COD_VAR]]&amp;"'][code_insee]"</f>
        <v>dossierComplet['P13_RPAPPART_ACH10'][code_insee]</v>
      </c>
    </row>
    <row r="668" spans="2:6" hidden="1">
      <c r="B668" t="s">
        <v>2975</v>
      </c>
      <c r="C668" t="s">
        <v>2976</v>
      </c>
      <c r="D668" t="s">
        <v>707</v>
      </c>
      <c r="E668" t="s">
        <v>1027</v>
      </c>
      <c r="F668" s="11" t="str">
        <f>"dossierComplet['"&amp;meta_dossier_complet[[#This Row],[COD_VAR]]&amp;"'][code_insee]"</f>
        <v>dossierComplet['P13_MEN'][code_insee]</v>
      </c>
    </row>
    <row r="669" spans="2:6" hidden="1">
      <c r="B669" t="s">
        <v>2977</v>
      </c>
      <c r="C669" t="s">
        <v>2978</v>
      </c>
      <c r="D669" t="s">
        <v>2979</v>
      </c>
      <c r="E669" t="s">
        <v>1027</v>
      </c>
      <c r="F669" s="11" t="str">
        <f>"dossierComplet['"&amp;meta_dossier_complet[[#This Row],[COD_VAR]]&amp;"'][code_insee]"</f>
        <v>dossierComplet['P13_MEN_ANEM0002'][code_insee]</v>
      </c>
    </row>
    <row r="670" spans="2:6" hidden="1">
      <c r="B670" t="s">
        <v>2980</v>
      </c>
      <c r="C670" t="s">
        <v>2981</v>
      </c>
      <c r="D670" t="s">
        <v>2982</v>
      </c>
      <c r="E670" t="s">
        <v>1027</v>
      </c>
      <c r="F670" s="11" t="str">
        <f>"dossierComplet['"&amp;meta_dossier_complet[[#This Row],[COD_VAR]]&amp;"'][code_insee]"</f>
        <v>dossierComplet['P13_MEN_ANEM0204'][code_insee]</v>
      </c>
    </row>
    <row r="671" spans="2:6" hidden="1">
      <c r="B671" t="s">
        <v>2983</v>
      </c>
      <c r="C671" t="s">
        <v>2984</v>
      </c>
      <c r="D671" t="s">
        <v>2985</v>
      </c>
      <c r="E671" t="s">
        <v>1027</v>
      </c>
      <c r="F671" s="11" t="str">
        <f>"dossierComplet['"&amp;meta_dossier_complet[[#This Row],[COD_VAR]]&amp;"'][code_insee]"</f>
        <v>dossierComplet['P13_MEN_ANEM0509'][code_insee]</v>
      </c>
    </row>
    <row r="672" spans="2:6" hidden="1">
      <c r="B672" t="s">
        <v>2986</v>
      </c>
      <c r="C672" t="s">
        <v>2987</v>
      </c>
      <c r="D672" t="s">
        <v>2988</v>
      </c>
      <c r="E672" t="s">
        <v>1027</v>
      </c>
      <c r="F672" s="11" t="str">
        <f>"dossierComplet['"&amp;meta_dossier_complet[[#This Row],[COD_VAR]]&amp;"'][code_insee]"</f>
        <v>dossierComplet['P13_MEN_ANEM10P'][code_insee]</v>
      </c>
    </row>
    <row r="673" spans="1:6" hidden="1">
      <c r="B673" t="s">
        <v>2989</v>
      </c>
      <c r="C673" t="s">
        <v>2990</v>
      </c>
      <c r="D673" t="s">
        <v>2991</v>
      </c>
      <c r="E673" t="s">
        <v>1027</v>
      </c>
      <c r="F673" s="11" t="str">
        <f>"dossierComplet['"&amp;meta_dossier_complet[[#This Row],[COD_VAR]]&amp;"'][code_insee]"</f>
        <v>dossierComplet['P13_MEN_ANEM1019'][code_insee]</v>
      </c>
    </row>
    <row r="674" spans="1:6" hidden="1">
      <c r="B674" t="s">
        <v>2992</v>
      </c>
      <c r="C674" t="s">
        <v>2993</v>
      </c>
      <c r="D674" t="s">
        <v>2994</v>
      </c>
      <c r="E674" t="s">
        <v>1027</v>
      </c>
      <c r="F674" s="11" t="str">
        <f>"dossierComplet['"&amp;meta_dossier_complet[[#This Row],[COD_VAR]]&amp;"'][code_insee]"</f>
        <v>dossierComplet['P13_MEN_ANEM2029'][code_insee]</v>
      </c>
    </row>
    <row r="675" spans="1:6" hidden="1">
      <c r="B675" t="s">
        <v>2995</v>
      </c>
      <c r="C675" t="s">
        <v>2996</v>
      </c>
      <c r="D675" t="s">
        <v>2997</v>
      </c>
      <c r="E675" t="s">
        <v>1027</v>
      </c>
      <c r="F675" s="11" t="str">
        <f>"dossierComplet['"&amp;meta_dossier_complet[[#This Row],[COD_VAR]]&amp;"'][code_insee]"</f>
        <v>dossierComplet['P13_MEN_ANEM30P'][code_insee]</v>
      </c>
    </row>
    <row r="676" spans="1:6" hidden="1">
      <c r="B676" t="s">
        <v>2998</v>
      </c>
      <c r="C676" t="s">
        <v>2999</v>
      </c>
      <c r="D676" t="s">
        <v>3000</v>
      </c>
      <c r="E676" t="s">
        <v>1027</v>
      </c>
      <c r="F676" s="11" t="str">
        <f>"dossierComplet['"&amp;meta_dossier_complet[[#This Row],[COD_VAR]]&amp;"'][code_insee]"</f>
        <v>dossierComplet['P13_PMEN'][code_insee]</v>
      </c>
    </row>
    <row r="677" spans="1:6" hidden="1">
      <c r="B677" t="s">
        <v>3001</v>
      </c>
      <c r="C677" t="s">
        <v>3002</v>
      </c>
      <c r="D677" t="s">
        <v>3003</v>
      </c>
      <c r="E677" t="s">
        <v>1027</v>
      </c>
      <c r="F677" s="11" t="str">
        <f>"dossierComplet['"&amp;meta_dossier_complet[[#This Row],[COD_VAR]]&amp;"'][code_insee]"</f>
        <v>dossierComplet['P13_PMEN_ANEM0002'][code_insee]</v>
      </c>
    </row>
    <row r="678" spans="1:6" hidden="1">
      <c r="B678" t="s">
        <v>3004</v>
      </c>
      <c r="C678" t="s">
        <v>3005</v>
      </c>
      <c r="D678" t="s">
        <v>3006</v>
      </c>
      <c r="E678" t="s">
        <v>1027</v>
      </c>
      <c r="F678" s="11" t="str">
        <f>"dossierComplet['"&amp;meta_dossier_complet[[#This Row],[COD_VAR]]&amp;"'][code_insee]"</f>
        <v>dossierComplet['P13_PMEN_ANEM0204'][code_insee]</v>
      </c>
    </row>
    <row r="679" spans="1:6" hidden="1">
      <c r="B679" t="s">
        <v>3007</v>
      </c>
      <c r="C679" t="s">
        <v>3008</v>
      </c>
      <c r="D679" t="s">
        <v>3009</v>
      </c>
      <c r="E679" t="s">
        <v>1027</v>
      </c>
      <c r="F679" s="11" t="str">
        <f>"dossierComplet['"&amp;meta_dossier_complet[[#This Row],[COD_VAR]]&amp;"'][code_insee]"</f>
        <v>dossierComplet['P13_PMEN_ANEM0509'][code_insee]</v>
      </c>
    </row>
    <row r="680" spans="1:6" hidden="1">
      <c r="B680" t="s">
        <v>3010</v>
      </c>
      <c r="C680" t="s">
        <v>3011</v>
      </c>
      <c r="D680" t="s">
        <v>3012</v>
      </c>
      <c r="E680" t="s">
        <v>1027</v>
      </c>
      <c r="F680" s="11" t="str">
        <f>"dossierComplet['"&amp;meta_dossier_complet[[#This Row],[COD_VAR]]&amp;"'][code_insee]"</f>
        <v>dossierComplet['P13_PMEN_ANEM10P'][code_insee]</v>
      </c>
    </row>
    <row r="681" spans="1:6" hidden="1">
      <c r="B681" t="s">
        <v>3013</v>
      </c>
      <c r="C681" t="s">
        <v>3014</v>
      </c>
      <c r="D681" t="s">
        <v>3015</v>
      </c>
      <c r="E681" t="s">
        <v>1027</v>
      </c>
      <c r="F681" s="11" t="str">
        <f>"dossierComplet['"&amp;meta_dossier_complet[[#This Row],[COD_VAR]]&amp;"'][code_insee]"</f>
        <v>dossierComplet['P13_NBPI_RP_ANEM0002'][code_insee]</v>
      </c>
    </row>
    <row r="682" spans="1:6" hidden="1">
      <c r="B682" t="s">
        <v>3016</v>
      </c>
      <c r="C682" t="s">
        <v>3017</v>
      </c>
      <c r="D682" t="s">
        <v>3018</v>
      </c>
      <c r="E682" t="s">
        <v>1027</v>
      </c>
      <c r="F682" s="11" t="str">
        <f>"dossierComplet['"&amp;meta_dossier_complet[[#This Row],[COD_VAR]]&amp;"'][code_insee]"</f>
        <v>dossierComplet['P13_NBPI_RP_ANEM0204'][code_insee]</v>
      </c>
    </row>
    <row r="683" spans="1:6" hidden="1">
      <c r="B683" t="s">
        <v>3019</v>
      </c>
      <c r="C683" t="s">
        <v>3020</v>
      </c>
      <c r="D683" t="s">
        <v>3021</v>
      </c>
      <c r="E683" t="s">
        <v>1027</v>
      </c>
      <c r="F683" s="11" t="str">
        <f>"dossierComplet['"&amp;meta_dossier_complet[[#This Row],[COD_VAR]]&amp;"'][code_insee]"</f>
        <v>dossierComplet['P13_NBPI_RP_ANEM0509'][code_insee]</v>
      </c>
    </row>
    <row r="684" spans="1:6" hidden="1">
      <c r="B684" t="s">
        <v>3022</v>
      </c>
      <c r="C684" t="s">
        <v>3023</v>
      </c>
      <c r="D684" t="s">
        <v>3024</v>
      </c>
      <c r="E684" t="s">
        <v>1027</v>
      </c>
      <c r="F684" s="11" t="str">
        <f>"dossierComplet['"&amp;meta_dossier_complet[[#This Row],[COD_VAR]]&amp;"'][code_insee]"</f>
        <v>dossierComplet['P13_NBPI_RP_ANEM10P'][code_insee]</v>
      </c>
    </row>
    <row r="685" spans="1:6">
      <c r="A685" s="9" t="s">
        <v>6554</v>
      </c>
      <c r="B685" t="s">
        <v>718</v>
      </c>
      <c r="C685" t="s">
        <v>3025</v>
      </c>
      <c r="D685" t="s">
        <v>719</v>
      </c>
      <c r="E685" t="s">
        <v>1027</v>
      </c>
      <c r="F685" s="11" t="str">
        <f>"dossierComplet['"&amp;meta_dossier_complet[[#This Row],[COD_VAR]]&amp;"'][code_insee]"</f>
        <v>dossierComplet['P13_RP_PROP'][code_insee]</v>
      </c>
    </row>
    <row r="686" spans="1:6">
      <c r="A686" s="9" t="s">
        <v>6554</v>
      </c>
      <c r="B686" t="s">
        <v>724</v>
      </c>
      <c r="C686" t="s">
        <v>3026</v>
      </c>
      <c r="D686" t="s">
        <v>725</v>
      </c>
      <c r="E686" t="s">
        <v>1027</v>
      </c>
      <c r="F686" s="11" t="str">
        <f>"dossierComplet['"&amp;meta_dossier_complet[[#This Row],[COD_VAR]]&amp;"'][code_insee]"</f>
        <v>dossierComplet['P13_RP_LOC'][code_insee]</v>
      </c>
    </row>
    <row r="687" spans="1:6">
      <c r="A687" s="9" t="s">
        <v>6554</v>
      </c>
      <c r="B687" t="s">
        <v>3027</v>
      </c>
      <c r="C687" t="s">
        <v>3028</v>
      </c>
      <c r="D687" t="s">
        <v>3029</v>
      </c>
      <c r="E687" t="s">
        <v>1027</v>
      </c>
      <c r="F687" s="11" t="str">
        <f>"dossierComplet['"&amp;meta_dossier_complet[[#This Row],[COD_VAR]]&amp;"'][code_insee]"</f>
        <v>dossierComplet['P13_RP_LOCHLMV'][code_insee]</v>
      </c>
    </row>
    <row r="688" spans="1:6" hidden="1">
      <c r="B688" t="s">
        <v>3030</v>
      </c>
      <c r="C688" t="s">
        <v>3031</v>
      </c>
      <c r="D688" t="s">
        <v>3032</v>
      </c>
      <c r="E688" t="s">
        <v>1027</v>
      </c>
      <c r="F688" s="11" t="str">
        <f>"dossierComplet['"&amp;meta_dossier_complet[[#This Row],[COD_VAR]]&amp;"'][code_insee]"</f>
        <v>dossierComplet['P13_RP_GRAT'][code_insee]</v>
      </c>
    </row>
    <row r="689" spans="2:6" hidden="1">
      <c r="B689" t="s">
        <v>3033</v>
      </c>
      <c r="C689" t="s">
        <v>3034</v>
      </c>
      <c r="D689" t="s">
        <v>3035</v>
      </c>
      <c r="E689" t="s">
        <v>1027</v>
      </c>
      <c r="F689" s="11" t="str">
        <f>"dossierComplet['"&amp;meta_dossier_complet[[#This Row],[COD_VAR]]&amp;"'][code_insee]"</f>
        <v>dossierComplet['P13_NPER_RP'][code_insee]</v>
      </c>
    </row>
    <row r="690" spans="2:6" hidden="1">
      <c r="B690" t="s">
        <v>3036</v>
      </c>
      <c r="C690" t="s">
        <v>3037</v>
      </c>
      <c r="D690" t="s">
        <v>3038</v>
      </c>
      <c r="E690" t="s">
        <v>1027</v>
      </c>
      <c r="F690" s="11" t="str">
        <f>"dossierComplet['"&amp;meta_dossier_complet[[#This Row],[COD_VAR]]&amp;"'][code_insee]"</f>
        <v>dossierComplet['P13_NPER_RP_PROP'][code_insee]</v>
      </c>
    </row>
    <row r="691" spans="2:6" hidden="1">
      <c r="B691" t="s">
        <v>3039</v>
      </c>
      <c r="C691" t="s">
        <v>3040</v>
      </c>
      <c r="D691" t="s">
        <v>3041</v>
      </c>
      <c r="E691" t="s">
        <v>1027</v>
      </c>
      <c r="F691" s="11" t="str">
        <f>"dossierComplet['"&amp;meta_dossier_complet[[#This Row],[COD_VAR]]&amp;"'][code_insee]"</f>
        <v>dossierComplet['P13_NPER_RP_LOC'][code_insee]</v>
      </c>
    </row>
    <row r="692" spans="2:6" hidden="1">
      <c r="B692" t="s">
        <v>3042</v>
      </c>
      <c r="C692" t="s">
        <v>3043</v>
      </c>
      <c r="D692" t="s">
        <v>3044</v>
      </c>
      <c r="E692" t="s">
        <v>1027</v>
      </c>
      <c r="F692" s="11" t="str">
        <f>"dossierComplet['"&amp;meta_dossier_complet[[#This Row],[COD_VAR]]&amp;"'][code_insee]"</f>
        <v>dossierComplet['P13_NPER_RP_LOCHLMV'][code_insee]</v>
      </c>
    </row>
    <row r="693" spans="2:6" hidden="1">
      <c r="B693" t="s">
        <v>3045</v>
      </c>
      <c r="C693" t="s">
        <v>3046</v>
      </c>
      <c r="D693" t="s">
        <v>3047</v>
      </c>
      <c r="E693" t="s">
        <v>1027</v>
      </c>
      <c r="F693" s="11" t="str">
        <f>"dossierComplet['"&amp;meta_dossier_complet[[#This Row],[COD_VAR]]&amp;"'][code_insee]"</f>
        <v>dossierComplet['P13_NPER_RP_GRAT'][code_insee]</v>
      </c>
    </row>
    <row r="694" spans="2:6" hidden="1">
      <c r="B694" t="s">
        <v>3048</v>
      </c>
      <c r="C694" t="s">
        <v>3049</v>
      </c>
      <c r="D694" t="s">
        <v>3050</v>
      </c>
      <c r="E694" t="s">
        <v>1027</v>
      </c>
      <c r="F694" s="11" t="str">
        <f>"dossierComplet['"&amp;meta_dossier_complet[[#This Row],[COD_VAR]]&amp;"'][code_insee]"</f>
        <v>dossierComplet['P13_ANEM_RP'][code_insee]</v>
      </c>
    </row>
    <row r="695" spans="2:6" hidden="1">
      <c r="B695" t="s">
        <v>3051</v>
      </c>
      <c r="C695" t="s">
        <v>3052</v>
      </c>
      <c r="D695" t="s">
        <v>3053</v>
      </c>
      <c r="E695" t="s">
        <v>1027</v>
      </c>
      <c r="F695" s="11" t="str">
        <f>"dossierComplet['"&amp;meta_dossier_complet[[#This Row],[COD_VAR]]&amp;"'][code_insee]"</f>
        <v>dossierComplet['P13_ANEM_RP_PROP'][code_insee]</v>
      </c>
    </row>
    <row r="696" spans="2:6" hidden="1">
      <c r="B696" t="s">
        <v>3054</v>
      </c>
      <c r="C696" t="s">
        <v>3055</v>
      </c>
      <c r="D696" t="s">
        <v>3056</v>
      </c>
      <c r="E696" t="s">
        <v>1027</v>
      </c>
      <c r="F696" s="11" t="str">
        <f>"dossierComplet['"&amp;meta_dossier_complet[[#This Row],[COD_VAR]]&amp;"'][code_insee]"</f>
        <v>dossierComplet['P13_ANEM_RP_LOC'][code_insee]</v>
      </c>
    </row>
    <row r="697" spans="2:6" hidden="1">
      <c r="B697" t="s">
        <v>3057</v>
      </c>
      <c r="C697" t="s">
        <v>3058</v>
      </c>
      <c r="D697" t="s">
        <v>3059</v>
      </c>
      <c r="E697" t="s">
        <v>1027</v>
      </c>
      <c r="F697" s="11" t="str">
        <f>"dossierComplet['"&amp;meta_dossier_complet[[#This Row],[COD_VAR]]&amp;"'][code_insee]"</f>
        <v>dossierComplet['P13_ANEM_RP_LOCHLMV'][code_insee]</v>
      </c>
    </row>
    <row r="698" spans="2:6" hidden="1">
      <c r="B698" t="s">
        <v>3060</v>
      </c>
      <c r="C698" t="s">
        <v>3061</v>
      </c>
      <c r="D698" t="s">
        <v>3062</v>
      </c>
      <c r="E698" t="s">
        <v>1027</v>
      </c>
      <c r="F698" s="11" t="str">
        <f>"dossierComplet['"&amp;meta_dossier_complet[[#This Row],[COD_VAR]]&amp;"'][code_insee]"</f>
        <v>dossierComplet['P13_ANEM_RP_GRAT'][code_insee]</v>
      </c>
    </row>
    <row r="699" spans="2:6" hidden="1">
      <c r="B699" t="s">
        <v>3063</v>
      </c>
      <c r="C699" t="s">
        <v>3064</v>
      </c>
      <c r="D699" t="s">
        <v>3065</v>
      </c>
      <c r="E699" t="s">
        <v>1027</v>
      </c>
      <c r="F699" s="11" t="str">
        <f>"dossierComplet['"&amp;meta_dossier_complet[[#This Row],[COD_VAR]]&amp;"'][code_insee]"</f>
        <v>dossierComplet['P13_RP_SDB'][code_insee]</v>
      </c>
    </row>
    <row r="700" spans="2:6" hidden="1">
      <c r="B700" t="s">
        <v>3066</v>
      </c>
      <c r="C700" t="s">
        <v>3067</v>
      </c>
      <c r="D700" t="s">
        <v>3068</v>
      </c>
      <c r="E700" t="s">
        <v>1027</v>
      </c>
      <c r="F700" s="11" t="str">
        <f>"dossierComplet['"&amp;meta_dossier_complet[[#This Row],[COD_VAR]]&amp;"'][code_insee]"</f>
        <v>dossierComplet['P13_RP_CCCOLL'][code_insee]</v>
      </c>
    </row>
    <row r="701" spans="2:6" hidden="1">
      <c r="B701" t="s">
        <v>3069</v>
      </c>
      <c r="C701" t="s">
        <v>3070</v>
      </c>
      <c r="D701" t="s">
        <v>3071</v>
      </c>
      <c r="E701" t="s">
        <v>1027</v>
      </c>
      <c r="F701" s="11" t="str">
        <f>"dossierComplet['"&amp;meta_dossier_complet[[#This Row],[COD_VAR]]&amp;"'][code_insee]"</f>
        <v>dossierComplet['P13_RP_CCIND'][code_insee]</v>
      </c>
    </row>
    <row r="702" spans="2:6" hidden="1">
      <c r="B702" t="s">
        <v>3072</v>
      </c>
      <c r="C702" t="s">
        <v>3073</v>
      </c>
      <c r="D702" t="s">
        <v>3074</v>
      </c>
      <c r="E702" t="s">
        <v>1027</v>
      </c>
      <c r="F702" s="11" t="str">
        <f>"dossierComplet['"&amp;meta_dossier_complet[[#This Row],[COD_VAR]]&amp;"'][code_insee]"</f>
        <v>dossierComplet['P13_RP_CINDELEC'][code_insee]</v>
      </c>
    </row>
    <row r="703" spans="2:6" hidden="1">
      <c r="B703" t="s">
        <v>3075</v>
      </c>
      <c r="C703" t="s">
        <v>3076</v>
      </c>
      <c r="D703" t="s">
        <v>3077</v>
      </c>
      <c r="E703" t="s">
        <v>1027</v>
      </c>
      <c r="F703" s="11" t="str">
        <f>"dossierComplet['"&amp;meta_dossier_complet[[#This Row],[COD_VAR]]&amp;"'][code_insee]"</f>
        <v>dossierComplet['P13_RP_ELEC'][code_insee]</v>
      </c>
    </row>
    <row r="704" spans="2:6" hidden="1">
      <c r="B704" t="s">
        <v>3078</v>
      </c>
      <c r="C704" t="s">
        <v>3079</v>
      </c>
      <c r="D704" t="s">
        <v>3080</v>
      </c>
      <c r="E704" t="s">
        <v>1027</v>
      </c>
      <c r="F704" s="11" t="str">
        <f>"dossierComplet['"&amp;meta_dossier_complet[[#This Row],[COD_VAR]]&amp;"'][code_insee]"</f>
        <v>dossierComplet['P13_RP_EAUCH'][code_insee]</v>
      </c>
    </row>
    <row r="705" spans="1:6" hidden="1">
      <c r="B705" t="s">
        <v>3081</v>
      </c>
      <c r="C705" t="s">
        <v>3082</v>
      </c>
      <c r="D705" t="s">
        <v>3083</v>
      </c>
      <c r="E705" t="s">
        <v>1027</v>
      </c>
      <c r="F705" s="11" t="str">
        <f>"dossierComplet['"&amp;meta_dossier_complet[[#This Row],[COD_VAR]]&amp;"'][code_insee]"</f>
        <v>dossierComplet['P13_RP_BDWC'][code_insee]</v>
      </c>
    </row>
    <row r="706" spans="1:6" hidden="1">
      <c r="B706" t="s">
        <v>3084</v>
      </c>
      <c r="C706" t="s">
        <v>3085</v>
      </c>
      <c r="D706" t="s">
        <v>3086</v>
      </c>
      <c r="E706" t="s">
        <v>1027</v>
      </c>
      <c r="F706" s="11" t="str">
        <f>"dossierComplet['"&amp;meta_dossier_complet[[#This Row],[COD_VAR]]&amp;"'][code_insee]"</f>
        <v>dossierComplet['P13_RP_CHOS'][code_insee]</v>
      </c>
    </row>
    <row r="707" spans="1:6" hidden="1">
      <c r="B707" t="s">
        <v>3087</v>
      </c>
      <c r="C707" t="s">
        <v>3088</v>
      </c>
      <c r="D707" t="s">
        <v>3089</v>
      </c>
      <c r="E707" t="s">
        <v>1027</v>
      </c>
      <c r="F707" s="11" t="str">
        <f>"dossierComplet['"&amp;meta_dossier_complet[[#This Row],[COD_VAR]]&amp;"'][code_insee]"</f>
        <v>dossierComplet['P13_RP_CLIM'][code_insee]</v>
      </c>
    </row>
    <row r="708" spans="1:6" hidden="1">
      <c r="B708" t="s">
        <v>3090</v>
      </c>
      <c r="C708" t="s">
        <v>3091</v>
      </c>
      <c r="D708" t="s">
        <v>3092</v>
      </c>
      <c r="E708" t="s">
        <v>1027</v>
      </c>
      <c r="F708" s="11" t="str">
        <f>"dossierComplet['"&amp;meta_dossier_complet[[#This Row],[COD_VAR]]&amp;"'][code_insee]"</f>
        <v>dossierComplet['P13_RP_TTEGOU'][code_insee]</v>
      </c>
    </row>
    <row r="709" spans="1:6" hidden="1">
      <c r="B709" t="s">
        <v>3093</v>
      </c>
      <c r="C709" t="s">
        <v>3094</v>
      </c>
      <c r="D709" t="s">
        <v>3095</v>
      </c>
      <c r="E709" t="s">
        <v>1027</v>
      </c>
      <c r="F709" s="11" t="str">
        <f>"dossierComplet['"&amp;meta_dossier_complet[[#This Row],[COD_VAR]]&amp;"'][code_insee]"</f>
        <v>dossierComplet['P13_RP_GARL'][code_insee]</v>
      </c>
    </row>
    <row r="710" spans="1:6" hidden="1">
      <c r="B710" t="s">
        <v>3096</v>
      </c>
      <c r="C710" t="s">
        <v>3097</v>
      </c>
      <c r="D710" t="s">
        <v>3098</v>
      </c>
      <c r="E710" t="s">
        <v>1027</v>
      </c>
      <c r="F710" s="11" t="str">
        <f>"dossierComplet['"&amp;meta_dossier_complet[[#This Row],[COD_VAR]]&amp;"'][code_insee]"</f>
        <v>dossierComplet['P13_RP_VOIT1P'][code_insee]</v>
      </c>
    </row>
    <row r="711" spans="1:6" hidden="1">
      <c r="B711" t="s">
        <v>3099</v>
      </c>
      <c r="C711" t="s">
        <v>3100</v>
      </c>
      <c r="D711" t="s">
        <v>3101</v>
      </c>
      <c r="E711" t="s">
        <v>1027</v>
      </c>
      <c r="F711" s="11" t="str">
        <f>"dossierComplet['"&amp;meta_dossier_complet[[#This Row],[COD_VAR]]&amp;"'][code_insee]"</f>
        <v>dossierComplet['P13_RP_VOIT1'][code_insee]</v>
      </c>
    </row>
    <row r="712" spans="1:6" hidden="1">
      <c r="B712" t="s">
        <v>3102</v>
      </c>
      <c r="C712" t="s">
        <v>3103</v>
      </c>
      <c r="D712" t="s">
        <v>3104</v>
      </c>
      <c r="E712" t="s">
        <v>1027</v>
      </c>
      <c r="F712" s="11" t="str">
        <f>"dossierComplet['"&amp;meta_dossier_complet[[#This Row],[COD_VAR]]&amp;"'][code_insee]"</f>
        <v>dossierComplet['P13_RP_VOIT2P'][code_insee]</v>
      </c>
    </row>
    <row r="713" spans="1:6" hidden="1">
      <c r="B713" t="s">
        <v>3105</v>
      </c>
      <c r="C713" t="s">
        <v>3106</v>
      </c>
      <c r="D713" t="s">
        <v>3107</v>
      </c>
      <c r="E713" t="s">
        <v>1027</v>
      </c>
      <c r="F713" s="11" t="str">
        <f>"dossierComplet['"&amp;meta_dossier_complet[[#This Row],[COD_VAR]]&amp;"'][code_insee]"</f>
        <v>dossierComplet['P13_RP_HABFOR'][code_insee]</v>
      </c>
    </row>
    <row r="714" spans="1:6" hidden="1">
      <c r="B714" t="s">
        <v>3108</v>
      </c>
      <c r="C714" t="s">
        <v>3109</v>
      </c>
      <c r="D714" t="s">
        <v>3110</v>
      </c>
      <c r="E714" t="s">
        <v>1027</v>
      </c>
      <c r="F714" s="11" t="str">
        <f>"dossierComplet['"&amp;meta_dossier_complet[[#This Row],[COD_VAR]]&amp;"'][code_insee]"</f>
        <v>dossierComplet['P13_RP_CASE'][code_insee]</v>
      </c>
    </row>
    <row r="715" spans="1:6" hidden="1">
      <c r="B715" t="s">
        <v>3111</v>
      </c>
      <c r="C715" t="s">
        <v>3112</v>
      </c>
      <c r="D715" t="s">
        <v>3113</v>
      </c>
      <c r="E715" t="s">
        <v>1027</v>
      </c>
      <c r="F715" s="11" t="str">
        <f>"dossierComplet['"&amp;meta_dossier_complet[[#This Row],[COD_VAR]]&amp;"'][code_insee]"</f>
        <v>dossierComplet['P13_RP_MIBOIS'][code_insee]</v>
      </c>
    </row>
    <row r="716" spans="1:6" hidden="1">
      <c r="B716" t="s">
        <v>3114</v>
      </c>
      <c r="C716" t="s">
        <v>3115</v>
      </c>
      <c r="D716" t="s">
        <v>3116</v>
      </c>
      <c r="E716" t="s">
        <v>1027</v>
      </c>
      <c r="F716" s="11" t="str">
        <f>"dossierComplet['"&amp;meta_dossier_complet[[#This Row],[COD_VAR]]&amp;"'][code_insee]"</f>
        <v>dossierComplet['P13_RP_MIDUR'][code_insee]</v>
      </c>
    </row>
    <row r="717" spans="1:6">
      <c r="A717" s="9" t="s">
        <v>6554</v>
      </c>
      <c r="B717" t="s">
        <v>668</v>
      </c>
      <c r="C717" t="s">
        <v>3117</v>
      </c>
      <c r="D717" t="s">
        <v>669</v>
      </c>
      <c r="E717" t="s">
        <v>1027</v>
      </c>
      <c r="F717" s="11" t="str">
        <f>"dossierComplet['"&amp;meta_dossier_complet[[#This Row],[COD_VAR]]&amp;"'][code_insee]"</f>
        <v>dossierComplet['P08_LOG'][code_insee]</v>
      </c>
    </row>
    <row r="718" spans="1:6">
      <c r="A718" s="9" t="s">
        <v>6554</v>
      </c>
      <c r="B718" t="s">
        <v>674</v>
      </c>
      <c r="C718" t="s">
        <v>3118</v>
      </c>
      <c r="D718" t="s">
        <v>675</v>
      </c>
      <c r="E718" t="s">
        <v>1027</v>
      </c>
      <c r="F718" s="11" t="str">
        <f>"dossierComplet['"&amp;meta_dossier_complet[[#This Row],[COD_VAR]]&amp;"'][code_insee]"</f>
        <v>dossierComplet['P08_RP'][code_insee]</v>
      </c>
    </row>
    <row r="719" spans="1:6">
      <c r="A719" s="9" t="s">
        <v>6554</v>
      </c>
      <c r="B719" t="s">
        <v>680</v>
      </c>
      <c r="C719" t="s">
        <v>3119</v>
      </c>
      <c r="D719" t="s">
        <v>681</v>
      </c>
      <c r="E719" t="s">
        <v>1027</v>
      </c>
      <c r="F719" s="11" t="str">
        <f>"dossierComplet['"&amp;meta_dossier_complet[[#This Row],[COD_VAR]]&amp;"'][code_insee]"</f>
        <v>dossierComplet['P08_RSECOCC'][code_insee]</v>
      </c>
    </row>
    <row r="720" spans="1:6">
      <c r="A720" s="9" t="s">
        <v>6554</v>
      </c>
      <c r="B720" t="s">
        <v>686</v>
      </c>
      <c r="C720" t="s">
        <v>3120</v>
      </c>
      <c r="D720" t="s">
        <v>687</v>
      </c>
      <c r="E720" t="s">
        <v>1027</v>
      </c>
      <c r="F720" s="11" t="str">
        <f>"dossierComplet['"&amp;meta_dossier_complet[[#This Row],[COD_VAR]]&amp;"'][code_insee]"</f>
        <v>dossierComplet['P08_LOGVAC'][code_insee]</v>
      </c>
    </row>
    <row r="721" spans="1:6">
      <c r="A721" s="9" t="s">
        <v>6554</v>
      </c>
      <c r="B721" t="s">
        <v>692</v>
      </c>
      <c r="C721" t="s">
        <v>3121</v>
      </c>
      <c r="D721" t="s">
        <v>693</v>
      </c>
      <c r="E721" t="s">
        <v>1027</v>
      </c>
      <c r="F721" s="11" t="str">
        <f>"dossierComplet['"&amp;meta_dossier_complet[[#This Row],[COD_VAR]]&amp;"'][code_insee]"</f>
        <v>dossierComplet['P08_MAISON'][code_insee]</v>
      </c>
    </row>
    <row r="722" spans="1:6">
      <c r="A722" s="9" t="s">
        <v>6554</v>
      </c>
      <c r="B722" t="s">
        <v>698</v>
      </c>
      <c r="C722" t="s">
        <v>3122</v>
      </c>
      <c r="D722" t="s">
        <v>699</v>
      </c>
      <c r="E722" t="s">
        <v>1027</v>
      </c>
      <c r="F722" s="11" t="str">
        <f>"dossierComplet['"&amp;meta_dossier_complet[[#This Row],[COD_VAR]]&amp;"'][code_insee]"</f>
        <v>dossierComplet['P08_APPART'][code_insee]</v>
      </c>
    </row>
    <row r="723" spans="1:6" hidden="1">
      <c r="B723" t="s">
        <v>3123</v>
      </c>
      <c r="C723" t="s">
        <v>3124</v>
      </c>
      <c r="D723" t="s">
        <v>3125</v>
      </c>
      <c r="E723" t="s">
        <v>1027</v>
      </c>
      <c r="F723" s="11" t="str">
        <f>"dossierComplet['"&amp;meta_dossier_complet[[#This Row],[COD_VAR]]&amp;"'][code_insee]"</f>
        <v>dossierComplet['P08_RP_1P'][code_insee]</v>
      </c>
    </row>
    <row r="724" spans="1:6" hidden="1">
      <c r="B724" t="s">
        <v>3126</v>
      </c>
      <c r="C724" t="s">
        <v>3127</v>
      </c>
      <c r="D724" t="s">
        <v>3128</v>
      </c>
      <c r="E724" t="s">
        <v>1027</v>
      </c>
      <c r="F724" s="11" t="str">
        <f>"dossierComplet['"&amp;meta_dossier_complet[[#This Row],[COD_VAR]]&amp;"'][code_insee]"</f>
        <v>dossierComplet['P08_RP_2P'][code_insee]</v>
      </c>
    </row>
    <row r="725" spans="1:6" hidden="1">
      <c r="B725" t="s">
        <v>3129</v>
      </c>
      <c r="C725" t="s">
        <v>3130</v>
      </c>
      <c r="D725" t="s">
        <v>3131</v>
      </c>
      <c r="E725" t="s">
        <v>1027</v>
      </c>
      <c r="F725" s="11" t="str">
        <f>"dossierComplet['"&amp;meta_dossier_complet[[#This Row],[COD_VAR]]&amp;"'][code_insee]"</f>
        <v>dossierComplet['P08_RP_3P'][code_insee]</v>
      </c>
    </row>
    <row r="726" spans="1:6" hidden="1">
      <c r="B726" t="s">
        <v>3132</v>
      </c>
      <c r="C726" t="s">
        <v>3133</v>
      </c>
      <c r="D726" t="s">
        <v>3134</v>
      </c>
      <c r="E726" t="s">
        <v>1027</v>
      </c>
      <c r="F726" s="11" t="str">
        <f>"dossierComplet['"&amp;meta_dossier_complet[[#This Row],[COD_VAR]]&amp;"'][code_insee]"</f>
        <v>dossierComplet['P08_RP_4P'][code_insee]</v>
      </c>
    </row>
    <row r="727" spans="1:6" hidden="1">
      <c r="B727" t="s">
        <v>3135</v>
      </c>
      <c r="C727" t="s">
        <v>3136</v>
      </c>
      <c r="D727" t="s">
        <v>3137</v>
      </c>
      <c r="E727" t="s">
        <v>1027</v>
      </c>
      <c r="F727" s="11" t="str">
        <f>"dossierComplet['"&amp;meta_dossier_complet[[#This Row],[COD_VAR]]&amp;"'][code_insee]"</f>
        <v>dossierComplet['P08_RP_5PP'][code_insee]</v>
      </c>
    </row>
    <row r="728" spans="1:6" hidden="1">
      <c r="B728" t="s">
        <v>3138</v>
      </c>
      <c r="C728" t="s">
        <v>3139</v>
      </c>
      <c r="D728" t="s">
        <v>3140</v>
      </c>
      <c r="E728" t="s">
        <v>1027</v>
      </c>
      <c r="F728" s="11" t="str">
        <f>"dossierComplet['"&amp;meta_dossier_complet[[#This Row],[COD_VAR]]&amp;"'][code_insee]"</f>
        <v>dossierComplet['P08_NBPI_RP'][code_insee]</v>
      </c>
    </row>
    <row r="729" spans="1:6" hidden="1">
      <c r="B729" t="s">
        <v>3141</v>
      </c>
      <c r="C729" t="s">
        <v>3142</v>
      </c>
      <c r="D729" t="s">
        <v>3143</v>
      </c>
      <c r="E729" t="s">
        <v>1027</v>
      </c>
      <c r="F729" s="11" t="str">
        <f>"dossierComplet['"&amp;meta_dossier_complet[[#This Row],[COD_VAR]]&amp;"'][code_insee]"</f>
        <v>dossierComplet['P08_RPMAISON'][code_insee]</v>
      </c>
    </row>
    <row r="730" spans="1:6" hidden="1">
      <c r="B730" t="s">
        <v>3144</v>
      </c>
      <c r="C730" t="s">
        <v>3145</v>
      </c>
      <c r="D730" t="s">
        <v>3146</v>
      </c>
      <c r="E730" t="s">
        <v>1027</v>
      </c>
      <c r="F730" s="11" t="str">
        <f>"dossierComplet['"&amp;meta_dossier_complet[[#This Row],[COD_VAR]]&amp;"'][code_insee]"</f>
        <v>dossierComplet['P08_NBPI_RPMAISON'][code_insee]</v>
      </c>
    </row>
    <row r="731" spans="1:6" hidden="1">
      <c r="B731" t="s">
        <v>3147</v>
      </c>
      <c r="C731" t="s">
        <v>3148</v>
      </c>
      <c r="D731" t="s">
        <v>3149</v>
      </c>
      <c r="E731" t="s">
        <v>1027</v>
      </c>
      <c r="F731" s="11" t="str">
        <f>"dossierComplet['"&amp;meta_dossier_complet[[#This Row],[COD_VAR]]&amp;"'][code_insee]"</f>
        <v>dossierComplet['P08_RPAPPART'][code_insee]</v>
      </c>
    </row>
    <row r="732" spans="1:6" hidden="1">
      <c r="B732" t="s">
        <v>3150</v>
      </c>
      <c r="C732" t="s">
        <v>3151</v>
      </c>
      <c r="D732" t="s">
        <v>3152</v>
      </c>
      <c r="E732" t="s">
        <v>1027</v>
      </c>
      <c r="F732" s="11" t="str">
        <f>"dossierComplet['"&amp;meta_dossier_complet[[#This Row],[COD_VAR]]&amp;"'][code_insee]"</f>
        <v>dossierComplet['P08_NBPI_RPAPPART'][code_insee]</v>
      </c>
    </row>
    <row r="733" spans="1:6" hidden="1">
      <c r="B733" t="s">
        <v>3153</v>
      </c>
      <c r="C733" t="s">
        <v>3154</v>
      </c>
      <c r="D733" t="s">
        <v>3155</v>
      </c>
      <c r="E733" t="s">
        <v>1027</v>
      </c>
      <c r="F733" s="11" t="str">
        <f>"dossierComplet['"&amp;meta_dossier_complet[[#This Row],[COD_VAR]]&amp;"'][code_insee]"</f>
        <v>dossierComplet['P08_RP_ACHTT'][code_insee]</v>
      </c>
    </row>
    <row r="734" spans="1:6" hidden="1">
      <c r="B734" t="s">
        <v>3156</v>
      </c>
      <c r="C734" t="s">
        <v>3157</v>
      </c>
      <c r="D734" t="s">
        <v>3158</v>
      </c>
      <c r="E734" t="s">
        <v>1027</v>
      </c>
      <c r="F734" s="11" t="str">
        <f>"dossierComplet['"&amp;meta_dossier_complet[[#This Row],[COD_VAR]]&amp;"'][code_insee]"</f>
        <v>dossierComplet['P08_RP_ACHT1'][code_insee]</v>
      </c>
    </row>
    <row r="735" spans="1:6" hidden="1">
      <c r="B735" t="s">
        <v>3159</v>
      </c>
      <c r="C735" t="s">
        <v>3160</v>
      </c>
      <c r="D735" t="s">
        <v>3161</v>
      </c>
      <c r="E735" t="s">
        <v>1027</v>
      </c>
      <c r="F735" s="11" t="str">
        <f>"dossierComplet['"&amp;meta_dossier_complet[[#This Row],[COD_VAR]]&amp;"'][code_insee]"</f>
        <v>dossierComplet['P08_RP_ACHT2'][code_insee]</v>
      </c>
    </row>
    <row r="736" spans="1:6" hidden="1">
      <c r="B736" t="s">
        <v>3162</v>
      </c>
      <c r="C736" t="s">
        <v>3163</v>
      </c>
      <c r="D736" t="s">
        <v>3164</v>
      </c>
      <c r="E736" t="s">
        <v>1027</v>
      </c>
      <c r="F736" s="11" t="str">
        <f>"dossierComplet['"&amp;meta_dossier_complet[[#This Row],[COD_VAR]]&amp;"'][code_insee]"</f>
        <v>dossierComplet['P08_RP_ACHT3'][code_insee]</v>
      </c>
    </row>
    <row r="737" spans="2:6" hidden="1">
      <c r="B737" t="s">
        <v>3165</v>
      </c>
      <c r="C737" t="s">
        <v>3166</v>
      </c>
      <c r="D737" t="s">
        <v>3167</v>
      </c>
      <c r="E737" t="s">
        <v>1027</v>
      </c>
      <c r="F737" s="11" t="str">
        <f>"dossierComplet['"&amp;meta_dossier_complet[[#This Row],[COD_VAR]]&amp;"'][code_insee]"</f>
        <v>dossierComplet['P08_RP_ACHT4'][code_insee]</v>
      </c>
    </row>
    <row r="738" spans="2:6" hidden="1">
      <c r="B738" t="s">
        <v>3168</v>
      </c>
      <c r="C738" t="s">
        <v>3169</v>
      </c>
      <c r="D738" t="s">
        <v>3170</v>
      </c>
      <c r="E738" t="s">
        <v>1027</v>
      </c>
      <c r="F738" s="11" t="str">
        <f>"dossierComplet['"&amp;meta_dossier_complet[[#This Row],[COD_VAR]]&amp;"'][code_insee]"</f>
        <v>dossierComplet['P08_RPMAISON_ACHT1'][code_insee]</v>
      </c>
    </row>
    <row r="739" spans="2:6" hidden="1">
      <c r="B739" t="s">
        <v>3171</v>
      </c>
      <c r="C739" t="s">
        <v>3172</v>
      </c>
      <c r="D739" t="s">
        <v>3173</v>
      </c>
      <c r="E739" t="s">
        <v>1027</v>
      </c>
      <c r="F739" s="11" t="str">
        <f>"dossierComplet['"&amp;meta_dossier_complet[[#This Row],[COD_VAR]]&amp;"'][code_insee]"</f>
        <v>dossierComplet['P08_RPMAISON_ACHT2'][code_insee]</v>
      </c>
    </row>
    <row r="740" spans="2:6" hidden="1">
      <c r="B740" t="s">
        <v>3174</v>
      </c>
      <c r="C740" t="s">
        <v>3175</v>
      </c>
      <c r="D740" t="s">
        <v>3176</v>
      </c>
      <c r="E740" t="s">
        <v>1027</v>
      </c>
      <c r="F740" s="11" t="str">
        <f>"dossierComplet['"&amp;meta_dossier_complet[[#This Row],[COD_VAR]]&amp;"'][code_insee]"</f>
        <v>dossierComplet['P08_RPMAISON_ACHT3'][code_insee]</v>
      </c>
    </row>
    <row r="741" spans="2:6" hidden="1">
      <c r="B741" t="s">
        <v>3177</v>
      </c>
      <c r="C741" t="s">
        <v>3178</v>
      </c>
      <c r="D741" t="s">
        <v>3179</v>
      </c>
      <c r="E741" t="s">
        <v>1027</v>
      </c>
      <c r="F741" s="11" t="str">
        <f>"dossierComplet['"&amp;meta_dossier_complet[[#This Row],[COD_VAR]]&amp;"'][code_insee]"</f>
        <v>dossierComplet['P08_RPMAISON_ACHT4'][code_insee]</v>
      </c>
    </row>
    <row r="742" spans="2:6" hidden="1">
      <c r="B742" t="s">
        <v>3180</v>
      </c>
      <c r="C742" t="s">
        <v>3181</v>
      </c>
      <c r="D742" t="s">
        <v>3182</v>
      </c>
      <c r="E742" t="s">
        <v>1027</v>
      </c>
      <c r="F742" s="11" t="str">
        <f>"dossierComplet['"&amp;meta_dossier_complet[[#This Row],[COD_VAR]]&amp;"'][code_insee]"</f>
        <v>dossierComplet['P08_RPAPPART_ACHT1'][code_insee]</v>
      </c>
    </row>
    <row r="743" spans="2:6" hidden="1">
      <c r="B743" t="s">
        <v>3183</v>
      </c>
      <c r="C743" t="s">
        <v>3184</v>
      </c>
      <c r="D743" t="s">
        <v>3185</v>
      </c>
      <c r="E743" t="s">
        <v>1027</v>
      </c>
      <c r="F743" s="11" t="str">
        <f>"dossierComplet['"&amp;meta_dossier_complet[[#This Row],[COD_VAR]]&amp;"'][code_insee]"</f>
        <v>dossierComplet['P08_RPAPPART_ACHT2'][code_insee]</v>
      </c>
    </row>
    <row r="744" spans="2:6" hidden="1">
      <c r="B744" t="s">
        <v>3186</v>
      </c>
      <c r="C744" t="s">
        <v>3187</v>
      </c>
      <c r="D744" t="s">
        <v>3188</v>
      </c>
      <c r="E744" t="s">
        <v>1027</v>
      </c>
      <c r="F744" s="11" t="str">
        <f>"dossierComplet['"&amp;meta_dossier_complet[[#This Row],[COD_VAR]]&amp;"'][code_insee]"</f>
        <v>dossierComplet['P08_RPAPPART_ACHT3'][code_insee]</v>
      </c>
    </row>
    <row r="745" spans="2:6" hidden="1">
      <c r="B745" t="s">
        <v>3189</v>
      </c>
      <c r="C745" t="s">
        <v>3190</v>
      </c>
      <c r="D745" t="s">
        <v>3191</v>
      </c>
      <c r="E745" t="s">
        <v>1027</v>
      </c>
      <c r="F745" s="11" t="str">
        <f>"dossierComplet['"&amp;meta_dossier_complet[[#This Row],[COD_VAR]]&amp;"'][code_insee]"</f>
        <v>dossierComplet['P08_RPAPPART_ACHT4'][code_insee]</v>
      </c>
    </row>
    <row r="746" spans="2:6" hidden="1">
      <c r="B746" t="s">
        <v>3192</v>
      </c>
      <c r="C746" t="s">
        <v>3193</v>
      </c>
      <c r="D746" t="s">
        <v>705</v>
      </c>
      <c r="E746" t="s">
        <v>1027</v>
      </c>
      <c r="F746" s="11" t="str">
        <f>"dossierComplet['"&amp;meta_dossier_complet[[#This Row],[COD_VAR]]&amp;"'][code_insee]"</f>
        <v>dossierComplet['P08_MEN'][code_insee]</v>
      </c>
    </row>
    <row r="747" spans="2:6" hidden="1">
      <c r="B747" t="s">
        <v>3194</v>
      </c>
      <c r="C747" t="s">
        <v>3195</v>
      </c>
      <c r="D747" t="s">
        <v>3196</v>
      </c>
      <c r="E747" t="s">
        <v>1027</v>
      </c>
      <c r="F747" s="11" t="str">
        <f>"dossierComplet['"&amp;meta_dossier_complet[[#This Row],[COD_VAR]]&amp;"'][code_insee]"</f>
        <v>dossierComplet['P08_MEN_ANEM0002'][code_insee]</v>
      </c>
    </row>
    <row r="748" spans="2:6" hidden="1">
      <c r="B748" t="s">
        <v>3197</v>
      </c>
      <c r="C748" t="s">
        <v>3198</v>
      </c>
      <c r="D748" t="s">
        <v>3199</v>
      </c>
      <c r="E748" t="s">
        <v>1027</v>
      </c>
      <c r="F748" s="11" t="str">
        <f>"dossierComplet['"&amp;meta_dossier_complet[[#This Row],[COD_VAR]]&amp;"'][code_insee]"</f>
        <v>dossierComplet['P08_MEN_ANEM0204'][code_insee]</v>
      </c>
    </row>
    <row r="749" spans="2:6" hidden="1">
      <c r="B749" t="s">
        <v>3200</v>
      </c>
      <c r="C749" t="s">
        <v>3201</v>
      </c>
      <c r="D749" t="s">
        <v>3202</v>
      </c>
      <c r="E749" t="s">
        <v>1027</v>
      </c>
      <c r="F749" s="11" t="str">
        <f>"dossierComplet['"&amp;meta_dossier_complet[[#This Row],[COD_VAR]]&amp;"'][code_insee]"</f>
        <v>dossierComplet['P08_MEN_ANEM0509'][code_insee]</v>
      </c>
    </row>
    <row r="750" spans="2:6" hidden="1">
      <c r="B750" t="s">
        <v>3203</v>
      </c>
      <c r="C750" t="s">
        <v>3204</v>
      </c>
      <c r="D750" t="s">
        <v>3205</v>
      </c>
      <c r="E750" t="s">
        <v>1027</v>
      </c>
      <c r="F750" s="11" t="str">
        <f>"dossierComplet['"&amp;meta_dossier_complet[[#This Row],[COD_VAR]]&amp;"'][code_insee]"</f>
        <v>dossierComplet['P08_MEN_ANEM10P'][code_insee]</v>
      </c>
    </row>
    <row r="751" spans="2:6" hidden="1">
      <c r="B751" t="s">
        <v>3206</v>
      </c>
      <c r="C751" t="s">
        <v>3207</v>
      </c>
      <c r="D751" t="s">
        <v>3208</v>
      </c>
      <c r="E751" t="s">
        <v>1027</v>
      </c>
      <c r="F751" s="11" t="str">
        <f>"dossierComplet['"&amp;meta_dossier_complet[[#This Row],[COD_VAR]]&amp;"'][code_insee]"</f>
        <v>dossierComplet['P08_MEN_ANEM1019'][code_insee]</v>
      </c>
    </row>
    <row r="752" spans="2:6" hidden="1">
      <c r="B752" t="s">
        <v>3209</v>
      </c>
      <c r="C752" t="s">
        <v>3210</v>
      </c>
      <c r="D752" t="s">
        <v>3211</v>
      </c>
      <c r="E752" t="s">
        <v>1027</v>
      </c>
      <c r="F752" s="11" t="str">
        <f>"dossierComplet['"&amp;meta_dossier_complet[[#This Row],[COD_VAR]]&amp;"'][code_insee]"</f>
        <v>dossierComplet['P08_MEN_ANEM2029'][code_insee]</v>
      </c>
    </row>
    <row r="753" spans="1:6" hidden="1">
      <c r="B753" t="s">
        <v>3212</v>
      </c>
      <c r="C753" t="s">
        <v>3213</v>
      </c>
      <c r="D753" t="s">
        <v>3214</v>
      </c>
      <c r="E753" t="s">
        <v>1027</v>
      </c>
      <c r="F753" s="11" t="str">
        <f>"dossierComplet['"&amp;meta_dossier_complet[[#This Row],[COD_VAR]]&amp;"'][code_insee]"</f>
        <v>dossierComplet['P08_MEN_ANEM30P'][code_insee]</v>
      </c>
    </row>
    <row r="754" spans="1:6" hidden="1">
      <c r="B754" t="s">
        <v>3215</v>
      </c>
      <c r="C754" t="s">
        <v>3216</v>
      </c>
      <c r="D754" t="s">
        <v>3217</v>
      </c>
      <c r="E754" t="s">
        <v>1027</v>
      </c>
      <c r="F754" s="11" t="str">
        <f>"dossierComplet['"&amp;meta_dossier_complet[[#This Row],[COD_VAR]]&amp;"'][code_insee]"</f>
        <v>dossierComplet['P08_PMEN'][code_insee]</v>
      </c>
    </row>
    <row r="755" spans="1:6" hidden="1">
      <c r="B755" t="s">
        <v>3218</v>
      </c>
      <c r="C755" t="s">
        <v>3219</v>
      </c>
      <c r="D755" t="s">
        <v>3220</v>
      </c>
      <c r="E755" t="s">
        <v>1027</v>
      </c>
      <c r="F755" s="11" t="str">
        <f>"dossierComplet['"&amp;meta_dossier_complet[[#This Row],[COD_VAR]]&amp;"'][code_insee]"</f>
        <v>dossierComplet['P08_PMEN_ANEM0002'][code_insee]</v>
      </c>
    </row>
    <row r="756" spans="1:6" hidden="1">
      <c r="B756" t="s">
        <v>3221</v>
      </c>
      <c r="C756" t="s">
        <v>3222</v>
      </c>
      <c r="D756" t="s">
        <v>3223</v>
      </c>
      <c r="E756" t="s">
        <v>1027</v>
      </c>
      <c r="F756" s="11" t="str">
        <f>"dossierComplet['"&amp;meta_dossier_complet[[#This Row],[COD_VAR]]&amp;"'][code_insee]"</f>
        <v>dossierComplet['P08_PMEN_ANEM0204'][code_insee]</v>
      </c>
    </row>
    <row r="757" spans="1:6" hidden="1">
      <c r="B757" t="s">
        <v>3224</v>
      </c>
      <c r="C757" t="s">
        <v>3225</v>
      </c>
      <c r="D757" t="s">
        <v>3226</v>
      </c>
      <c r="E757" t="s">
        <v>1027</v>
      </c>
      <c r="F757" s="11" t="str">
        <f>"dossierComplet['"&amp;meta_dossier_complet[[#This Row],[COD_VAR]]&amp;"'][code_insee]"</f>
        <v>dossierComplet['P08_PMEN_ANEM0509'][code_insee]</v>
      </c>
    </row>
    <row r="758" spans="1:6" hidden="1">
      <c r="B758" t="s">
        <v>3227</v>
      </c>
      <c r="C758" t="s">
        <v>3228</v>
      </c>
      <c r="D758" t="s">
        <v>3229</v>
      </c>
      <c r="E758" t="s">
        <v>1027</v>
      </c>
      <c r="F758" s="11" t="str">
        <f>"dossierComplet['"&amp;meta_dossier_complet[[#This Row],[COD_VAR]]&amp;"'][code_insee]"</f>
        <v>dossierComplet['P08_PMEN_ANEM10P'][code_insee]</v>
      </c>
    </row>
    <row r="759" spans="1:6" hidden="1">
      <c r="B759" t="s">
        <v>3230</v>
      </c>
      <c r="C759" t="s">
        <v>3231</v>
      </c>
      <c r="D759" t="s">
        <v>3232</v>
      </c>
      <c r="E759" t="s">
        <v>1027</v>
      </c>
      <c r="F759" s="11" t="str">
        <f>"dossierComplet['"&amp;meta_dossier_complet[[#This Row],[COD_VAR]]&amp;"'][code_insee]"</f>
        <v>dossierComplet['P08_NBPI_RP_ANEM0002'][code_insee]</v>
      </c>
    </row>
    <row r="760" spans="1:6" hidden="1">
      <c r="B760" t="s">
        <v>3233</v>
      </c>
      <c r="C760" t="s">
        <v>3234</v>
      </c>
      <c r="D760" t="s">
        <v>3235</v>
      </c>
      <c r="E760" t="s">
        <v>1027</v>
      </c>
      <c r="F760" s="11" t="str">
        <f>"dossierComplet['"&amp;meta_dossier_complet[[#This Row],[COD_VAR]]&amp;"'][code_insee]"</f>
        <v>dossierComplet['P08_NBPI_RP_ANEM0204'][code_insee]</v>
      </c>
    </row>
    <row r="761" spans="1:6" hidden="1">
      <c r="B761" t="s">
        <v>3236</v>
      </c>
      <c r="C761" t="s">
        <v>3237</v>
      </c>
      <c r="D761" t="s">
        <v>3238</v>
      </c>
      <c r="E761" t="s">
        <v>1027</v>
      </c>
      <c r="F761" s="11" t="str">
        <f>"dossierComplet['"&amp;meta_dossier_complet[[#This Row],[COD_VAR]]&amp;"'][code_insee]"</f>
        <v>dossierComplet['P08_NBPI_RP_ANEM0509'][code_insee]</v>
      </c>
    </row>
    <row r="762" spans="1:6" hidden="1">
      <c r="B762" t="s">
        <v>3239</v>
      </c>
      <c r="C762" t="s">
        <v>3240</v>
      </c>
      <c r="D762" t="s">
        <v>3241</v>
      </c>
      <c r="E762" t="s">
        <v>1027</v>
      </c>
      <c r="F762" s="11" t="str">
        <f>"dossierComplet['"&amp;meta_dossier_complet[[#This Row],[COD_VAR]]&amp;"'][code_insee]"</f>
        <v>dossierComplet['P08_NBPI_RP_ANEM10P'][code_insee]</v>
      </c>
    </row>
    <row r="763" spans="1:6">
      <c r="A763" s="9" t="s">
        <v>6554</v>
      </c>
      <c r="B763" t="s">
        <v>716</v>
      </c>
      <c r="C763" t="s">
        <v>3242</v>
      </c>
      <c r="D763" t="s">
        <v>717</v>
      </c>
      <c r="E763" t="s">
        <v>1027</v>
      </c>
      <c r="F763" s="11" t="str">
        <f>"dossierComplet['"&amp;meta_dossier_complet[[#This Row],[COD_VAR]]&amp;"'][code_insee]"</f>
        <v>dossierComplet['P08_RP_PROP'][code_insee]</v>
      </c>
    </row>
    <row r="764" spans="1:6">
      <c r="A764" s="9" t="s">
        <v>6554</v>
      </c>
      <c r="B764" t="s">
        <v>722</v>
      </c>
      <c r="C764" t="s">
        <v>3243</v>
      </c>
      <c r="D764" t="s">
        <v>723</v>
      </c>
      <c r="E764" t="s">
        <v>1027</v>
      </c>
      <c r="F764" s="11" t="str">
        <f>"dossierComplet['"&amp;meta_dossier_complet[[#This Row],[COD_VAR]]&amp;"'][code_insee]"</f>
        <v>dossierComplet['P08_RP_LOC'][code_insee]</v>
      </c>
    </row>
    <row r="765" spans="1:6">
      <c r="A765" s="9" t="s">
        <v>6554</v>
      </c>
      <c r="B765" t="s">
        <v>3244</v>
      </c>
      <c r="C765" t="s">
        <v>3245</v>
      </c>
      <c r="D765" t="s">
        <v>3246</v>
      </c>
      <c r="E765" t="s">
        <v>1027</v>
      </c>
      <c r="F765" s="11" t="str">
        <f>"dossierComplet['"&amp;meta_dossier_complet[[#This Row],[COD_VAR]]&amp;"'][code_insee]"</f>
        <v>dossierComplet['P08_RP_LOCHLMV'][code_insee]</v>
      </c>
    </row>
    <row r="766" spans="1:6" hidden="1">
      <c r="B766" t="s">
        <v>3247</v>
      </c>
      <c r="C766" t="s">
        <v>3248</v>
      </c>
      <c r="D766" t="s">
        <v>3249</v>
      </c>
      <c r="E766" t="s">
        <v>1027</v>
      </c>
      <c r="F766" s="11" t="str">
        <f>"dossierComplet['"&amp;meta_dossier_complet[[#This Row],[COD_VAR]]&amp;"'][code_insee]"</f>
        <v>dossierComplet['P08_RP_GRAT'][code_insee]</v>
      </c>
    </row>
    <row r="767" spans="1:6" hidden="1">
      <c r="B767" t="s">
        <v>3250</v>
      </c>
      <c r="C767" t="s">
        <v>3251</v>
      </c>
      <c r="D767" t="s">
        <v>3252</v>
      </c>
      <c r="E767" t="s">
        <v>1027</v>
      </c>
      <c r="F767" s="11" t="str">
        <f>"dossierComplet['"&amp;meta_dossier_complet[[#This Row],[COD_VAR]]&amp;"'][code_insee]"</f>
        <v>dossierComplet['P08_NPER_RP'][code_insee]</v>
      </c>
    </row>
    <row r="768" spans="1:6" hidden="1">
      <c r="B768" t="s">
        <v>3253</v>
      </c>
      <c r="C768" t="s">
        <v>3254</v>
      </c>
      <c r="D768" t="s">
        <v>3255</v>
      </c>
      <c r="E768" t="s">
        <v>1027</v>
      </c>
      <c r="F768" s="11" t="str">
        <f>"dossierComplet['"&amp;meta_dossier_complet[[#This Row],[COD_VAR]]&amp;"'][code_insee]"</f>
        <v>dossierComplet['P08_NPER_RP_PROP'][code_insee]</v>
      </c>
    </row>
    <row r="769" spans="2:6" hidden="1">
      <c r="B769" t="s">
        <v>3256</v>
      </c>
      <c r="C769" t="s">
        <v>3257</v>
      </c>
      <c r="D769" t="s">
        <v>3258</v>
      </c>
      <c r="E769" t="s">
        <v>1027</v>
      </c>
      <c r="F769" s="11" t="str">
        <f>"dossierComplet['"&amp;meta_dossier_complet[[#This Row],[COD_VAR]]&amp;"'][code_insee]"</f>
        <v>dossierComplet['P08_NPER_RP_LOC'][code_insee]</v>
      </c>
    </row>
    <row r="770" spans="2:6" hidden="1">
      <c r="B770" t="s">
        <v>3259</v>
      </c>
      <c r="C770" t="s">
        <v>3260</v>
      </c>
      <c r="D770" t="s">
        <v>3261</v>
      </c>
      <c r="E770" t="s">
        <v>1027</v>
      </c>
      <c r="F770" s="11" t="str">
        <f>"dossierComplet['"&amp;meta_dossier_complet[[#This Row],[COD_VAR]]&amp;"'][code_insee]"</f>
        <v>dossierComplet['P08_NPER_RP_LOCHLMV'][code_insee]</v>
      </c>
    </row>
    <row r="771" spans="2:6" hidden="1">
      <c r="B771" t="s">
        <v>3262</v>
      </c>
      <c r="C771" t="s">
        <v>3263</v>
      </c>
      <c r="D771" t="s">
        <v>3264</v>
      </c>
      <c r="E771" t="s">
        <v>1027</v>
      </c>
      <c r="F771" s="11" t="str">
        <f>"dossierComplet['"&amp;meta_dossier_complet[[#This Row],[COD_VAR]]&amp;"'][code_insee]"</f>
        <v>dossierComplet['P08_NPER_RP_GRAT'][code_insee]</v>
      </c>
    </row>
    <row r="772" spans="2:6" hidden="1">
      <c r="B772" t="s">
        <v>3265</v>
      </c>
      <c r="C772" t="s">
        <v>3266</v>
      </c>
      <c r="D772" t="s">
        <v>3267</v>
      </c>
      <c r="E772" t="s">
        <v>1027</v>
      </c>
      <c r="F772" s="11" t="str">
        <f>"dossierComplet['"&amp;meta_dossier_complet[[#This Row],[COD_VAR]]&amp;"'][code_insee]"</f>
        <v>dossierComplet['P08_ANEM_RP'][code_insee]</v>
      </c>
    </row>
    <row r="773" spans="2:6" hidden="1">
      <c r="B773" t="s">
        <v>3268</v>
      </c>
      <c r="C773" t="s">
        <v>3269</v>
      </c>
      <c r="D773" t="s">
        <v>3270</v>
      </c>
      <c r="E773" t="s">
        <v>1027</v>
      </c>
      <c r="F773" s="11" t="str">
        <f>"dossierComplet['"&amp;meta_dossier_complet[[#This Row],[COD_VAR]]&amp;"'][code_insee]"</f>
        <v>dossierComplet['P08_ANEM_RP_PROP'][code_insee]</v>
      </c>
    </row>
    <row r="774" spans="2:6" hidden="1">
      <c r="B774" t="s">
        <v>3271</v>
      </c>
      <c r="C774" t="s">
        <v>3272</v>
      </c>
      <c r="D774" t="s">
        <v>3273</v>
      </c>
      <c r="E774" t="s">
        <v>1027</v>
      </c>
      <c r="F774" s="11" t="str">
        <f>"dossierComplet['"&amp;meta_dossier_complet[[#This Row],[COD_VAR]]&amp;"'][code_insee]"</f>
        <v>dossierComplet['P08_ANEM_RP_LOC'][code_insee]</v>
      </c>
    </row>
    <row r="775" spans="2:6" hidden="1">
      <c r="B775" t="s">
        <v>3274</v>
      </c>
      <c r="C775" t="s">
        <v>3275</v>
      </c>
      <c r="D775" t="s">
        <v>3276</v>
      </c>
      <c r="E775" t="s">
        <v>1027</v>
      </c>
      <c r="F775" s="11" t="str">
        <f>"dossierComplet['"&amp;meta_dossier_complet[[#This Row],[COD_VAR]]&amp;"'][code_insee]"</f>
        <v>dossierComplet['P08_ANEM_RP_LOCHLMV'][code_insee]</v>
      </c>
    </row>
    <row r="776" spans="2:6" hidden="1">
      <c r="B776" t="s">
        <v>3277</v>
      </c>
      <c r="C776" t="s">
        <v>3278</v>
      </c>
      <c r="D776" t="s">
        <v>3279</v>
      </c>
      <c r="E776" t="s">
        <v>1027</v>
      </c>
      <c r="F776" s="11" t="str">
        <f>"dossierComplet['"&amp;meta_dossier_complet[[#This Row],[COD_VAR]]&amp;"'][code_insee]"</f>
        <v>dossierComplet['P08_ANEM_RP_GRAT'][code_insee]</v>
      </c>
    </row>
    <row r="777" spans="2:6" hidden="1">
      <c r="B777" t="s">
        <v>3280</v>
      </c>
      <c r="C777" t="s">
        <v>3281</v>
      </c>
      <c r="D777" t="s">
        <v>3282</v>
      </c>
      <c r="E777" t="s">
        <v>1027</v>
      </c>
      <c r="F777" s="11" t="str">
        <f>"dossierComplet['"&amp;meta_dossier_complet[[#This Row],[COD_VAR]]&amp;"'][code_insee]"</f>
        <v>dossierComplet['P08_RP_SDB'][code_insee]</v>
      </c>
    </row>
    <row r="778" spans="2:6" hidden="1">
      <c r="B778" t="s">
        <v>3283</v>
      </c>
      <c r="C778" t="s">
        <v>3284</v>
      </c>
      <c r="D778" t="s">
        <v>3285</v>
      </c>
      <c r="E778" t="s">
        <v>1027</v>
      </c>
      <c r="F778" s="11" t="str">
        <f>"dossierComplet['"&amp;meta_dossier_complet[[#This Row],[COD_VAR]]&amp;"'][code_insee]"</f>
        <v>dossierComplet['P08_RP_CCCOLL'][code_insee]</v>
      </c>
    </row>
    <row r="779" spans="2:6" hidden="1">
      <c r="B779" t="s">
        <v>3286</v>
      </c>
      <c r="C779" t="s">
        <v>3287</v>
      </c>
      <c r="D779" t="s">
        <v>3288</v>
      </c>
      <c r="E779" t="s">
        <v>1027</v>
      </c>
      <c r="F779" s="11" t="str">
        <f>"dossierComplet['"&amp;meta_dossier_complet[[#This Row],[COD_VAR]]&amp;"'][code_insee]"</f>
        <v>dossierComplet['P08_RP_CCIND'][code_insee]</v>
      </c>
    </row>
    <row r="780" spans="2:6" hidden="1">
      <c r="B780" t="s">
        <v>3289</v>
      </c>
      <c r="C780" t="s">
        <v>3290</v>
      </c>
      <c r="D780" t="s">
        <v>3291</v>
      </c>
      <c r="E780" t="s">
        <v>1027</v>
      </c>
      <c r="F780" s="11" t="str">
        <f>"dossierComplet['"&amp;meta_dossier_complet[[#This Row],[COD_VAR]]&amp;"'][code_insee]"</f>
        <v>dossierComplet['P08_RP_CINDELEC'][code_insee]</v>
      </c>
    </row>
    <row r="781" spans="2:6" hidden="1">
      <c r="B781" t="s">
        <v>3292</v>
      </c>
      <c r="C781" t="s">
        <v>3293</v>
      </c>
      <c r="D781" t="s">
        <v>3294</v>
      </c>
      <c r="E781" t="s">
        <v>1027</v>
      </c>
      <c r="F781" s="11" t="str">
        <f>"dossierComplet['"&amp;meta_dossier_complet[[#This Row],[COD_VAR]]&amp;"'][code_insee]"</f>
        <v>dossierComplet['P08_RP_ELEC'][code_insee]</v>
      </c>
    </row>
    <row r="782" spans="2:6" hidden="1">
      <c r="B782" t="s">
        <v>3295</v>
      </c>
      <c r="C782" t="s">
        <v>3296</v>
      </c>
      <c r="D782" t="s">
        <v>3297</v>
      </c>
      <c r="E782" t="s">
        <v>1027</v>
      </c>
      <c r="F782" s="11" t="str">
        <f>"dossierComplet['"&amp;meta_dossier_complet[[#This Row],[COD_VAR]]&amp;"'][code_insee]"</f>
        <v>dossierComplet['P08_RP_EAUCH'][code_insee]</v>
      </c>
    </row>
    <row r="783" spans="2:6" hidden="1">
      <c r="B783" t="s">
        <v>3298</v>
      </c>
      <c r="C783" t="s">
        <v>3299</v>
      </c>
      <c r="D783" t="s">
        <v>3300</v>
      </c>
      <c r="E783" t="s">
        <v>1027</v>
      </c>
      <c r="F783" s="11" t="str">
        <f>"dossierComplet['"&amp;meta_dossier_complet[[#This Row],[COD_VAR]]&amp;"'][code_insee]"</f>
        <v>dossierComplet['P08_RP_BDWC'][code_insee]</v>
      </c>
    </row>
    <row r="784" spans="2:6" hidden="1">
      <c r="B784" t="s">
        <v>3301</v>
      </c>
      <c r="C784" t="s">
        <v>3302</v>
      </c>
      <c r="D784" t="s">
        <v>3303</v>
      </c>
      <c r="E784" t="s">
        <v>1027</v>
      </c>
      <c r="F784" s="11" t="str">
        <f>"dossierComplet['"&amp;meta_dossier_complet[[#This Row],[COD_VAR]]&amp;"'][code_insee]"</f>
        <v>dossierComplet['P08_RP_CHOS'][code_insee]</v>
      </c>
    </row>
    <row r="785" spans="2:6" hidden="1">
      <c r="B785" t="s">
        <v>3304</v>
      </c>
      <c r="C785" t="s">
        <v>3305</v>
      </c>
      <c r="D785" t="s">
        <v>3306</v>
      </c>
      <c r="E785" t="s">
        <v>1027</v>
      </c>
      <c r="F785" s="11" t="str">
        <f>"dossierComplet['"&amp;meta_dossier_complet[[#This Row],[COD_VAR]]&amp;"'][code_insee]"</f>
        <v>dossierComplet['P08_RP_CLIM'][code_insee]</v>
      </c>
    </row>
    <row r="786" spans="2:6" hidden="1">
      <c r="B786" t="s">
        <v>3307</v>
      </c>
      <c r="C786" t="s">
        <v>3308</v>
      </c>
      <c r="D786" t="s">
        <v>3309</v>
      </c>
      <c r="E786" t="s">
        <v>1027</v>
      </c>
      <c r="F786" s="11" t="str">
        <f>"dossierComplet['"&amp;meta_dossier_complet[[#This Row],[COD_VAR]]&amp;"'][code_insee]"</f>
        <v>dossierComplet['P08_RP_TTEGOU'][code_insee]</v>
      </c>
    </row>
    <row r="787" spans="2:6" hidden="1">
      <c r="B787" t="s">
        <v>3310</v>
      </c>
      <c r="C787" t="s">
        <v>3311</v>
      </c>
      <c r="D787" t="s">
        <v>3312</v>
      </c>
      <c r="E787" t="s">
        <v>1027</v>
      </c>
      <c r="F787" s="11" t="str">
        <f>"dossierComplet['"&amp;meta_dossier_complet[[#This Row],[COD_VAR]]&amp;"'][code_insee]"</f>
        <v>dossierComplet['P08_RP_GARL'][code_insee]</v>
      </c>
    </row>
    <row r="788" spans="2:6" hidden="1">
      <c r="B788" t="s">
        <v>3313</v>
      </c>
      <c r="C788" t="s">
        <v>3314</v>
      </c>
      <c r="D788" t="s">
        <v>3315</v>
      </c>
      <c r="E788" t="s">
        <v>1027</v>
      </c>
      <c r="F788" s="11" t="str">
        <f>"dossierComplet['"&amp;meta_dossier_complet[[#This Row],[COD_VAR]]&amp;"'][code_insee]"</f>
        <v>dossierComplet['P08_RP_VOIT1P'][code_insee]</v>
      </c>
    </row>
    <row r="789" spans="2:6" hidden="1">
      <c r="B789" t="s">
        <v>3316</v>
      </c>
      <c r="C789" t="s">
        <v>3317</v>
      </c>
      <c r="D789" t="s">
        <v>3318</v>
      </c>
      <c r="E789" t="s">
        <v>1027</v>
      </c>
      <c r="F789" s="11" t="str">
        <f>"dossierComplet['"&amp;meta_dossier_complet[[#This Row],[COD_VAR]]&amp;"'][code_insee]"</f>
        <v>dossierComplet['P08_RP_VOIT1'][code_insee]</v>
      </c>
    </row>
    <row r="790" spans="2:6" hidden="1">
      <c r="B790" t="s">
        <v>3319</v>
      </c>
      <c r="C790" t="s">
        <v>3320</v>
      </c>
      <c r="D790" t="s">
        <v>3321</v>
      </c>
      <c r="E790" t="s">
        <v>1027</v>
      </c>
      <c r="F790" s="11" t="str">
        <f>"dossierComplet['"&amp;meta_dossier_complet[[#This Row],[COD_VAR]]&amp;"'][code_insee]"</f>
        <v>dossierComplet['P08_RP_VOIT2P'][code_insee]</v>
      </c>
    </row>
    <row r="791" spans="2:6" hidden="1">
      <c r="B791" t="s">
        <v>3322</v>
      </c>
      <c r="C791" t="s">
        <v>3323</v>
      </c>
      <c r="D791" t="s">
        <v>3324</v>
      </c>
      <c r="E791" t="s">
        <v>1027</v>
      </c>
      <c r="F791" s="11" t="str">
        <f>"dossierComplet['"&amp;meta_dossier_complet[[#This Row],[COD_VAR]]&amp;"'][code_insee]"</f>
        <v>dossierComplet['P08_RP_HABFOR'][code_insee]</v>
      </c>
    </row>
    <row r="792" spans="2:6" hidden="1">
      <c r="B792" t="s">
        <v>3325</v>
      </c>
      <c r="C792" t="s">
        <v>3326</v>
      </c>
      <c r="D792" t="s">
        <v>3327</v>
      </c>
      <c r="E792" t="s">
        <v>1027</v>
      </c>
      <c r="F792" s="11" t="str">
        <f>"dossierComplet['"&amp;meta_dossier_complet[[#This Row],[COD_VAR]]&amp;"'][code_insee]"</f>
        <v>dossierComplet['P08_RP_CASE'][code_insee]</v>
      </c>
    </row>
    <row r="793" spans="2:6" hidden="1">
      <c r="B793" t="s">
        <v>3328</v>
      </c>
      <c r="C793" t="s">
        <v>3329</v>
      </c>
      <c r="D793" t="s">
        <v>3330</v>
      </c>
      <c r="E793" t="s">
        <v>1027</v>
      </c>
      <c r="F793" s="11" t="str">
        <f>"dossierComplet['"&amp;meta_dossier_complet[[#This Row],[COD_VAR]]&amp;"'][code_insee]"</f>
        <v>dossierComplet['P08_RP_MIBOIS'][code_insee]</v>
      </c>
    </row>
    <row r="794" spans="2:6" hidden="1">
      <c r="B794" t="s">
        <v>3331</v>
      </c>
      <c r="C794" t="s">
        <v>3332</v>
      </c>
      <c r="D794" t="s">
        <v>3333</v>
      </c>
      <c r="E794" t="s">
        <v>1027</v>
      </c>
      <c r="F794" s="11" t="str">
        <f>"dossierComplet['"&amp;meta_dossier_complet[[#This Row],[COD_VAR]]&amp;"'][code_insee]"</f>
        <v>dossierComplet['P08_RP_MIDUR'][code_insee]</v>
      </c>
    </row>
    <row r="795" spans="2:6" hidden="1">
      <c r="B795" t="s">
        <v>3334</v>
      </c>
      <c r="C795" t="s">
        <v>3335</v>
      </c>
      <c r="D795" t="s">
        <v>3336</v>
      </c>
      <c r="E795" t="s">
        <v>1027</v>
      </c>
      <c r="F795" s="11" t="str">
        <f>"dossierComplet['"&amp;meta_dossier_complet[[#This Row],[COD_VAR]]&amp;"'][code_insee]"</f>
        <v>dossierComplet['P18_POP0205'][code_insee]</v>
      </c>
    </row>
    <row r="796" spans="2:6" hidden="1">
      <c r="B796" t="s">
        <v>3337</v>
      </c>
      <c r="C796" t="s">
        <v>3338</v>
      </c>
      <c r="D796" t="s">
        <v>3339</v>
      </c>
      <c r="E796" t="s">
        <v>1027</v>
      </c>
      <c r="F796" s="11" t="str">
        <f>"dossierComplet['"&amp;meta_dossier_complet[[#This Row],[COD_VAR]]&amp;"'][code_insee]"</f>
        <v>dossierComplet['P18_POP0610'][code_insee]</v>
      </c>
    </row>
    <row r="797" spans="2:6" hidden="1">
      <c r="B797" t="s">
        <v>3340</v>
      </c>
      <c r="C797" t="s">
        <v>3341</v>
      </c>
      <c r="D797" t="s">
        <v>3342</v>
      </c>
      <c r="E797" t="s">
        <v>1027</v>
      </c>
      <c r="F797" s="11" t="str">
        <f>"dossierComplet['"&amp;meta_dossier_complet[[#This Row],[COD_VAR]]&amp;"'][code_insee]"</f>
        <v>dossierComplet['P18_POP1114'][code_insee]</v>
      </c>
    </row>
    <row r="798" spans="2:6" hidden="1">
      <c r="B798" t="s">
        <v>3343</v>
      </c>
      <c r="C798" t="s">
        <v>3344</v>
      </c>
      <c r="D798" t="s">
        <v>3345</v>
      </c>
      <c r="E798" t="s">
        <v>1027</v>
      </c>
      <c r="F798" s="11" t="str">
        <f>"dossierComplet['"&amp;meta_dossier_complet[[#This Row],[COD_VAR]]&amp;"'][code_insee]"</f>
        <v>dossierComplet['P18_POP1517'][code_insee]</v>
      </c>
    </row>
    <row r="799" spans="2:6" hidden="1">
      <c r="B799" t="s">
        <v>3346</v>
      </c>
      <c r="C799" t="s">
        <v>3347</v>
      </c>
      <c r="D799" t="s">
        <v>3348</v>
      </c>
      <c r="E799" t="s">
        <v>1027</v>
      </c>
      <c r="F799" s="11" t="str">
        <f>"dossierComplet['"&amp;meta_dossier_complet[[#This Row],[COD_VAR]]&amp;"'][code_insee]"</f>
        <v>dossierComplet['P18_POP1824'][code_insee]</v>
      </c>
    </row>
    <row r="800" spans="2:6" hidden="1">
      <c r="B800" t="s">
        <v>3349</v>
      </c>
      <c r="C800" t="s">
        <v>3350</v>
      </c>
      <c r="D800" t="s">
        <v>3351</v>
      </c>
      <c r="E800" t="s">
        <v>1027</v>
      </c>
      <c r="F800" s="11" t="str">
        <f>"dossierComplet['"&amp;meta_dossier_complet[[#This Row],[COD_VAR]]&amp;"'][code_insee]"</f>
        <v>dossierComplet['P18_POP2529'][code_insee]</v>
      </c>
    </row>
    <row r="801" spans="2:6" hidden="1">
      <c r="B801" t="s">
        <v>3352</v>
      </c>
      <c r="C801" t="s">
        <v>3353</v>
      </c>
      <c r="D801" t="s">
        <v>3354</v>
      </c>
      <c r="E801" t="s">
        <v>1027</v>
      </c>
      <c r="F801" s="11" t="str">
        <f>"dossierComplet['"&amp;meta_dossier_complet[[#This Row],[COD_VAR]]&amp;"'][code_insee]"</f>
        <v>dossierComplet['P18_POP30P'][code_insee]</v>
      </c>
    </row>
    <row r="802" spans="2:6" hidden="1">
      <c r="B802" t="s">
        <v>3355</v>
      </c>
      <c r="C802" t="s">
        <v>3356</v>
      </c>
      <c r="D802" t="s">
        <v>3357</v>
      </c>
      <c r="E802" t="s">
        <v>1027</v>
      </c>
      <c r="F802" s="11" t="str">
        <f>"dossierComplet['"&amp;meta_dossier_complet[[#This Row],[COD_VAR]]&amp;"'][code_insee]"</f>
        <v>dossierComplet['P18_SCOL0205'][code_insee]</v>
      </c>
    </row>
    <row r="803" spans="2:6" hidden="1">
      <c r="B803" t="s">
        <v>3358</v>
      </c>
      <c r="C803" t="s">
        <v>3359</v>
      </c>
      <c r="D803" t="s">
        <v>3360</v>
      </c>
      <c r="E803" t="s">
        <v>1027</v>
      </c>
      <c r="F803" s="11" t="str">
        <f>"dossierComplet['"&amp;meta_dossier_complet[[#This Row],[COD_VAR]]&amp;"'][code_insee]"</f>
        <v>dossierComplet['P18_SCOL0610'][code_insee]</v>
      </c>
    </row>
    <row r="804" spans="2:6" hidden="1">
      <c r="B804" t="s">
        <v>3361</v>
      </c>
      <c r="C804" t="s">
        <v>3362</v>
      </c>
      <c r="D804" t="s">
        <v>3363</v>
      </c>
      <c r="E804" t="s">
        <v>1027</v>
      </c>
      <c r="F804" s="11" t="str">
        <f>"dossierComplet['"&amp;meta_dossier_complet[[#This Row],[COD_VAR]]&amp;"'][code_insee]"</f>
        <v>dossierComplet['P18_SCOL1114'][code_insee]</v>
      </c>
    </row>
    <row r="805" spans="2:6" hidden="1">
      <c r="B805" t="s">
        <v>3364</v>
      </c>
      <c r="C805" t="s">
        <v>3365</v>
      </c>
      <c r="D805" t="s">
        <v>3366</v>
      </c>
      <c r="E805" t="s">
        <v>1027</v>
      </c>
      <c r="F805" s="11" t="str">
        <f>"dossierComplet['"&amp;meta_dossier_complet[[#This Row],[COD_VAR]]&amp;"'][code_insee]"</f>
        <v>dossierComplet['P18_SCOL1517'][code_insee]</v>
      </c>
    </row>
    <row r="806" spans="2:6" hidden="1">
      <c r="B806" t="s">
        <v>3367</v>
      </c>
      <c r="C806" t="s">
        <v>3368</v>
      </c>
      <c r="D806" t="s">
        <v>3369</v>
      </c>
      <c r="E806" t="s">
        <v>1027</v>
      </c>
      <c r="F806" s="11" t="str">
        <f>"dossierComplet['"&amp;meta_dossier_complet[[#This Row],[COD_VAR]]&amp;"'][code_insee]"</f>
        <v>dossierComplet['P18_SCOL1824'][code_insee]</v>
      </c>
    </row>
    <row r="807" spans="2:6" hidden="1">
      <c r="B807" t="s">
        <v>3370</v>
      </c>
      <c r="C807" t="s">
        <v>3371</v>
      </c>
      <c r="D807" t="s">
        <v>3372</v>
      </c>
      <c r="E807" t="s">
        <v>1027</v>
      </c>
      <c r="F807" s="11" t="str">
        <f>"dossierComplet['"&amp;meta_dossier_complet[[#This Row],[COD_VAR]]&amp;"'][code_insee]"</f>
        <v>dossierComplet['P18_SCOL2529'][code_insee]</v>
      </c>
    </row>
    <row r="808" spans="2:6" hidden="1">
      <c r="B808" t="s">
        <v>3373</v>
      </c>
      <c r="C808" t="s">
        <v>3374</v>
      </c>
      <c r="D808" t="s">
        <v>3375</v>
      </c>
      <c r="E808" t="s">
        <v>1027</v>
      </c>
      <c r="F808" s="11" t="str">
        <f>"dossierComplet['"&amp;meta_dossier_complet[[#This Row],[COD_VAR]]&amp;"'][code_insee]"</f>
        <v>dossierComplet['P18_SCOL30P'][code_insee]</v>
      </c>
    </row>
    <row r="809" spans="2:6" hidden="1">
      <c r="B809" t="s">
        <v>3376</v>
      </c>
      <c r="C809" t="s">
        <v>3377</v>
      </c>
      <c r="D809" t="s">
        <v>3378</v>
      </c>
      <c r="E809" t="s">
        <v>1027</v>
      </c>
      <c r="F809" s="11" t="str">
        <f>"dossierComplet['"&amp;meta_dossier_complet[[#This Row],[COD_VAR]]&amp;"'][code_insee]"</f>
        <v>dossierComplet['P18_H0205'][code_insee]</v>
      </c>
    </row>
    <row r="810" spans="2:6" hidden="1">
      <c r="B810" t="s">
        <v>3379</v>
      </c>
      <c r="C810" t="s">
        <v>3380</v>
      </c>
      <c r="D810" t="s">
        <v>3381</v>
      </c>
      <c r="E810" t="s">
        <v>1027</v>
      </c>
      <c r="F810" s="11" t="str">
        <f>"dossierComplet['"&amp;meta_dossier_complet[[#This Row],[COD_VAR]]&amp;"'][code_insee]"</f>
        <v>dossierComplet['P18_H0610'][code_insee]</v>
      </c>
    </row>
    <row r="811" spans="2:6" hidden="1">
      <c r="B811" t="s">
        <v>3382</v>
      </c>
      <c r="C811" t="s">
        <v>3383</v>
      </c>
      <c r="D811" t="s">
        <v>3384</v>
      </c>
      <c r="E811" t="s">
        <v>1027</v>
      </c>
      <c r="F811" s="11" t="str">
        <f>"dossierComplet['"&amp;meta_dossier_complet[[#This Row],[COD_VAR]]&amp;"'][code_insee]"</f>
        <v>dossierComplet['P18_H1114'][code_insee]</v>
      </c>
    </row>
    <row r="812" spans="2:6" hidden="1">
      <c r="B812" t="s">
        <v>3385</v>
      </c>
      <c r="C812" t="s">
        <v>3386</v>
      </c>
      <c r="D812" t="s">
        <v>3387</v>
      </c>
      <c r="E812" t="s">
        <v>1027</v>
      </c>
      <c r="F812" s="11" t="str">
        <f>"dossierComplet['"&amp;meta_dossier_complet[[#This Row],[COD_VAR]]&amp;"'][code_insee]"</f>
        <v>dossierComplet['P18_H1517'][code_insee]</v>
      </c>
    </row>
    <row r="813" spans="2:6" hidden="1">
      <c r="B813" t="s">
        <v>3388</v>
      </c>
      <c r="C813" t="s">
        <v>3389</v>
      </c>
      <c r="D813" t="s">
        <v>3390</v>
      </c>
      <c r="E813" t="s">
        <v>1027</v>
      </c>
      <c r="F813" s="11" t="str">
        <f>"dossierComplet['"&amp;meta_dossier_complet[[#This Row],[COD_VAR]]&amp;"'][code_insee]"</f>
        <v>dossierComplet['P18_H1824'][code_insee]</v>
      </c>
    </row>
    <row r="814" spans="2:6" hidden="1">
      <c r="B814" t="s">
        <v>3391</v>
      </c>
      <c r="C814" t="s">
        <v>3392</v>
      </c>
      <c r="D814" t="s">
        <v>3393</v>
      </c>
      <c r="E814" t="s">
        <v>1027</v>
      </c>
      <c r="F814" s="11" t="str">
        <f>"dossierComplet['"&amp;meta_dossier_complet[[#This Row],[COD_VAR]]&amp;"'][code_insee]"</f>
        <v>dossierComplet['P18_H2529'][code_insee]</v>
      </c>
    </row>
    <row r="815" spans="2:6" hidden="1">
      <c r="B815" t="s">
        <v>3394</v>
      </c>
      <c r="C815" t="s">
        <v>3395</v>
      </c>
      <c r="D815" t="s">
        <v>3396</v>
      </c>
      <c r="E815" t="s">
        <v>1027</v>
      </c>
      <c r="F815" s="11" t="str">
        <f>"dossierComplet['"&amp;meta_dossier_complet[[#This Row],[COD_VAR]]&amp;"'][code_insee]"</f>
        <v>dossierComplet['P18_H30P'][code_insee]</v>
      </c>
    </row>
    <row r="816" spans="2:6" hidden="1">
      <c r="B816" t="s">
        <v>3397</v>
      </c>
      <c r="C816" t="s">
        <v>3398</v>
      </c>
      <c r="D816" t="s">
        <v>3399</v>
      </c>
      <c r="E816" t="s">
        <v>1027</v>
      </c>
      <c r="F816" s="11" t="str">
        <f>"dossierComplet['"&amp;meta_dossier_complet[[#This Row],[COD_VAR]]&amp;"'][code_insee]"</f>
        <v>dossierComplet['P18_HSCOL0205'][code_insee]</v>
      </c>
    </row>
    <row r="817" spans="2:6" hidden="1">
      <c r="B817" t="s">
        <v>3400</v>
      </c>
      <c r="C817" t="s">
        <v>3401</v>
      </c>
      <c r="D817" t="s">
        <v>3402</v>
      </c>
      <c r="E817" t="s">
        <v>1027</v>
      </c>
      <c r="F817" s="11" t="str">
        <f>"dossierComplet['"&amp;meta_dossier_complet[[#This Row],[COD_VAR]]&amp;"'][code_insee]"</f>
        <v>dossierComplet['P18_HSCOL0610'][code_insee]</v>
      </c>
    </row>
    <row r="818" spans="2:6" hidden="1">
      <c r="B818" t="s">
        <v>3403</v>
      </c>
      <c r="C818" t="s">
        <v>3404</v>
      </c>
      <c r="D818" t="s">
        <v>3405</v>
      </c>
      <c r="E818" t="s">
        <v>1027</v>
      </c>
      <c r="F818" s="11" t="str">
        <f>"dossierComplet['"&amp;meta_dossier_complet[[#This Row],[COD_VAR]]&amp;"'][code_insee]"</f>
        <v>dossierComplet['P18_HSCOL1114'][code_insee]</v>
      </c>
    </row>
    <row r="819" spans="2:6" hidden="1">
      <c r="B819" t="s">
        <v>3406</v>
      </c>
      <c r="C819" t="s">
        <v>3407</v>
      </c>
      <c r="D819" t="s">
        <v>3408</v>
      </c>
      <c r="E819" t="s">
        <v>1027</v>
      </c>
      <c r="F819" s="11" t="str">
        <f>"dossierComplet['"&amp;meta_dossier_complet[[#This Row],[COD_VAR]]&amp;"'][code_insee]"</f>
        <v>dossierComplet['P18_HSCOL1517'][code_insee]</v>
      </c>
    </row>
    <row r="820" spans="2:6" hidden="1">
      <c r="B820" t="s">
        <v>3409</v>
      </c>
      <c r="C820" t="s">
        <v>3410</v>
      </c>
      <c r="D820" t="s">
        <v>3411</v>
      </c>
      <c r="E820" t="s">
        <v>1027</v>
      </c>
      <c r="F820" s="11" t="str">
        <f>"dossierComplet['"&amp;meta_dossier_complet[[#This Row],[COD_VAR]]&amp;"'][code_insee]"</f>
        <v>dossierComplet['P18_HSCOL1824'][code_insee]</v>
      </c>
    </row>
    <row r="821" spans="2:6" hidden="1">
      <c r="B821" t="s">
        <v>3412</v>
      </c>
      <c r="C821" t="s">
        <v>3413</v>
      </c>
      <c r="D821" t="s">
        <v>3414</v>
      </c>
      <c r="E821" t="s">
        <v>1027</v>
      </c>
      <c r="F821" s="11" t="str">
        <f>"dossierComplet['"&amp;meta_dossier_complet[[#This Row],[COD_VAR]]&amp;"'][code_insee]"</f>
        <v>dossierComplet['P18_HSCOL2529'][code_insee]</v>
      </c>
    </row>
    <row r="822" spans="2:6" hidden="1">
      <c r="B822" t="s">
        <v>3415</v>
      </c>
      <c r="C822" t="s">
        <v>3416</v>
      </c>
      <c r="D822" t="s">
        <v>3417</v>
      </c>
      <c r="E822" t="s">
        <v>1027</v>
      </c>
      <c r="F822" s="11" t="str">
        <f>"dossierComplet['"&amp;meta_dossier_complet[[#This Row],[COD_VAR]]&amp;"'][code_insee]"</f>
        <v>dossierComplet['P18_HSCOL30P'][code_insee]</v>
      </c>
    </row>
    <row r="823" spans="2:6" hidden="1">
      <c r="B823" t="s">
        <v>3418</v>
      </c>
      <c r="C823" t="s">
        <v>3419</v>
      </c>
      <c r="D823" t="s">
        <v>3420</v>
      </c>
      <c r="E823" t="s">
        <v>1027</v>
      </c>
      <c r="F823" s="11" t="str">
        <f>"dossierComplet['"&amp;meta_dossier_complet[[#This Row],[COD_VAR]]&amp;"'][code_insee]"</f>
        <v>dossierComplet['P18_F0205'][code_insee]</v>
      </c>
    </row>
    <row r="824" spans="2:6" hidden="1">
      <c r="B824" t="s">
        <v>3421</v>
      </c>
      <c r="C824" t="s">
        <v>3422</v>
      </c>
      <c r="D824" t="s">
        <v>3423</v>
      </c>
      <c r="E824" t="s">
        <v>1027</v>
      </c>
      <c r="F824" s="11" t="str">
        <f>"dossierComplet['"&amp;meta_dossier_complet[[#This Row],[COD_VAR]]&amp;"'][code_insee]"</f>
        <v>dossierComplet['P18_F0610'][code_insee]</v>
      </c>
    </row>
    <row r="825" spans="2:6" hidden="1">
      <c r="B825" t="s">
        <v>3424</v>
      </c>
      <c r="C825" t="s">
        <v>3425</v>
      </c>
      <c r="D825" t="s">
        <v>3426</v>
      </c>
      <c r="E825" t="s">
        <v>1027</v>
      </c>
      <c r="F825" s="11" t="str">
        <f>"dossierComplet['"&amp;meta_dossier_complet[[#This Row],[COD_VAR]]&amp;"'][code_insee]"</f>
        <v>dossierComplet['P18_F1114'][code_insee]</v>
      </c>
    </row>
    <row r="826" spans="2:6" hidden="1">
      <c r="B826" t="s">
        <v>3427</v>
      </c>
      <c r="C826" t="s">
        <v>3428</v>
      </c>
      <c r="D826" t="s">
        <v>3429</v>
      </c>
      <c r="E826" t="s">
        <v>1027</v>
      </c>
      <c r="F826" s="11" t="str">
        <f>"dossierComplet['"&amp;meta_dossier_complet[[#This Row],[COD_VAR]]&amp;"'][code_insee]"</f>
        <v>dossierComplet['P18_F1517'][code_insee]</v>
      </c>
    </row>
    <row r="827" spans="2:6" hidden="1">
      <c r="B827" t="s">
        <v>3430</v>
      </c>
      <c r="C827" t="s">
        <v>3431</v>
      </c>
      <c r="D827" t="s">
        <v>3432</v>
      </c>
      <c r="E827" t="s">
        <v>1027</v>
      </c>
      <c r="F827" s="11" t="str">
        <f>"dossierComplet['"&amp;meta_dossier_complet[[#This Row],[COD_VAR]]&amp;"'][code_insee]"</f>
        <v>dossierComplet['P18_F1824'][code_insee]</v>
      </c>
    </row>
    <row r="828" spans="2:6" hidden="1">
      <c r="B828" t="s">
        <v>3433</v>
      </c>
      <c r="C828" t="s">
        <v>3434</v>
      </c>
      <c r="D828" t="s">
        <v>3435</v>
      </c>
      <c r="E828" t="s">
        <v>1027</v>
      </c>
      <c r="F828" s="11" t="str">
        <f>"dossierComplet['"&amp;meta_dossier_complet[[#This Row],[COD_VAR]]&amp;"'][code_insee]"</f>
        <v>dossierComplet['P18_F2529'][code_insee]</v>
      </c>
    </row>
    <row r="829" spans="2:6" hidden="1">
      <c r="B829" t="s">
        <v>3436</v>
      </c>
      <c r="C829" t="s">
        <v>3437</v>
      </c>
      <c r="D829" t="s">
        <v>3438</v>
      </c>
      <c r="E829" t="s">
        <v>1027</v>
      </c>
      <c r="F829" s="11" t="str">
        <f>"dossierComplet['"&amp;meta_dossier_complet[[#This Row],[COD_VAR]]&amp;"'][code_insee]"</f>
        <v>dossierComplet['P18_F30P'][code_insee]</v>
      </c>
    </row>
    <row r="830" spans="2:6" hidden="1">
      <c r="B830" t="s">
        <v>3439</v>
      </c>
      <c r="C830" t="s">
        <v>3440</v>
      </c>
      <c r="D830" t="s">
        <v>3441</v>
      </c>
      <c r="E830" t="s">
        <v>1027</v>
      </c>
      <c r="F830" s="11" t="str">
        <f>"dossierComplet['"&amp;meta_dossier_complet[[#This Row],[COD_VAR]]&amp;"'][code_insee]"</f>
        <v>dossierComplet['P18_FSCOL0205'][code_insee]</v>
      </c>
    </row>
    <row r="831" spans="2:6" hidden="1">
      <c r="B831" t="s">
        <v>3442</v>
      </c>
      <c r="C831" t="s">
        <v>3443</v>
      </c>
      <c r="D831" t="s">
        <v>3444</v>
      </c>
      <c r="E831" t="s">
        <v>1027</v>
      </c>
      <c r="F831" s="11" t="str">
        <f>"dossierComplet['"&amp;meta_dossier_complet[[#This Row],[COD_VAR]]&amp;"'][code_insee]"</f>
        <v>dossierComplet['P18_FSCOL0610'][code_insee]</v>
      </c>
    </row>
    <row r="832" spans="2:6" hidden="1">
      <c r="B832" t="s">
        <v>3445</v>
      </c>
      <c r="C832" t="s">
        <v>3446</v>
      </c>
      <c r="D832" t="s">
        <v>3447</v>
      </c>
      <c r="E832" t="s">
        <v>1027</v>
      </c>
      <c r="F832" s="11" t="str">
        <f>"dossierComplet['"&amp;meta_dossier_complet[[#This Row],[COD_VAR]]&amp;"'][code_insee]"</f>
        <v>dossierComplet['P18_FSCOL1114'][code_insee]</v>
      </c>
    </row>
    <row r="833" spans="2:6" hidden="1">
      <c r="B833" t="s">
        <v>3448</v>
      </c>
      <c r="C833" t="s">
        <v>3449</v>
      </c>
      <c r="D833" t="s">
        <v>3450</v>
      </c>
      <c r="E833" t="s">
        <v>1027</v>
      </c>
      <c r="F833" s="11" t="str">
        <f>"dossierComplet['"&amp;meta_dossier_complet[[#This Row],[COD_VAR]]&amp;"'][code_insee]"</f>
        <v>dossierComplet['P18_FSCOL1517'][code_insee]</v>
      </c>
    </row>
    <row r="834" spans="2:6" hidden="1">
      <c r="B834" t="s">
        <v>3451</v>
      </c>
      <c r="C834" t="s">
        <v>3452</v>
      </c>
      <c r="D834" t="s">
        <v>3453</v>
      </c>
      <c r="E834" t="s">
        <v>1027</v>
      </c>
      <c r="F834" s="11" t="str">
        <f>"dossierComplet['"&amp;meta_dossier_complet[[#This Row],[COD_VAR]]&amp;"'][code_insee]"</f>
        <v>dossierComplet['P18_FSCOL1824'][code_insee]</v>
      </c>
    </row>
    <row r="835" spans="2:6" hidden="1">
      <c r="B835" t="s">
        <v>3454</v>
      </c>
      <c r="C835" t="s">
        <v>3455</v>
      </c>
      <c r="D835" t="s">
        <v>3456</v>
      </c>
      <c r="E835" t="s">
        <v>1027</v>
      </c>
      <c r="F835" s="11" t="str">
        <f>"dossierComplet['"&amp;meta_dossier_complet[[#This Row],[COD_VAR]]&amp;"'][code_insee]"</f>
        <v>dossierComplet['P18_FSCOL2529'][code_insee]</v>
      </c>
    </row>
    <row r="836" spans="2:6" hidden="1">
      <c r="B836" t="s">
        <v>3457</v>
      </c>
      <c r="C836" t="s">
        <v>3458</v>
      </c>
      <c r="D836" t="s">
        <v>3459</v>
      </c>
      <c r="E836" t="s">
        <v>1027</v>
      </c>
      <c r="F836" s="11" t="str">
        <f>"dossierComplet['"&amp;meta_dossier_complet[[#This Row],[COD_VAR]]&amp;"'][code_insee]"</f>
        <v>dossierComplet['P18_FSCOL30P'][code_insee]</v>
      </c>
    </row>
    <row r="837" spans="2:6" hidden="1">
      <c r="B837" t="s">
        <v>3460</v>
      </c>
      <c r="C837" t="s">
        <v>3461</v>
      </c>
      <c r="D837" t="s">
        <v>3462</v>
      </c>
      <c r="E837" t="s">
        <v>1027</v>
      </c>
      <c r="F837" s="11" t="str">
        <f>"dossierComplet['"&amp;meta_dossier_complet[[#This Row],[COD_VAR]]&amp;"'][code_insee]"</f>
        <v>dossierComplet['P18_NSCOL15P'][code_insee]</v>
      </c>
    </row>
    <row r="838" spans="2:6" hidden="1">
      <c r="B838" t="s">
        <v>3463</v>
      </c>
      <c r="C838" t="s">
        <v>3464</v>
      </c>
      <c r="D838" t="s">
        <v>3465</v>
      </c>
      <c r="E838" t="s">
        <v>1027</v>
      </c>
      <c r="F838" s="11" t="str">
        <f>"dossierComplet['"&amp;meta_dossier_complet[[#This Row],[COD_VAR]]&amp;"'][code_insee]"</f>
        <v>dossierComplet['P18_NSCOL15P_DIPLMIN'][code_insee]</v>
      </c>
    </row>
    <row r="839" spans="2:6" hidden="1">
      <c r="B839" t="s">
        <v>3466</v>
      </c>
      <c r="C839" t="s">
        <v>3467</v>
      </c>
      <c r="D839" t="s">
        <v>3468</v>
      </c>
      <c r="E839" t="s">
        <v>1027</v>
      </c>
      <c r="F839" s="11" t="str">
        <f>"dossierComplet['"&amp;meta_dossier_complet[[#This Row],[COD_VAR]]&amp;"'][code_insee]"</f>
        <v>dossierComplet['P18_NSCOL15P_BEPC'][code_insee]</v>
      </c>
    </row>
    <row r="840" spans="2:6" hidden="1">
      <c r="B840" t="s">
        <v>3469</v>
      </c>
      <c r="C840" t="s">
        <v>3470</v>
      </c>
      <c r="D840" t="s">
        <v>3471</v>
      </c>
      <c r="E840" t="s">
        <v>1027</v>
      </c>
      <c r="F840" s="11" t="str">
        <f>"dossierComplet['"&amp;meta_dossier_complet[[#This Row],[COD_VAR]]&amp;"'][code_insee]"</f>
        <v>dossierComplet['P18_NSCOL15P_CAPBEP'][code_insee]</v>
      </c>
    </row>
    <row r="841" spans="2:6" hidden="1">
      <c r="B841" t="s">
        <v>3472</v>
      </c>
      <c r="C841" t="s">
        <v>3473</v>
      </c>
      <c r="D841" t="s">
        <v>3474</v>
      </c>
      <c r="E841" t="s">
        <v>1027</v>
      </c>
      <c r="F841" s="11" t="str">
        <f>"dossierComplet['"&amp;meta_dossier_complet[[#This Row],[COD_VAR]]&amp;"'][code_insee]"</f>
        <v>dossierComplet['P18_NSCOL15P_BAC'][code_insee]</v>
      </c>
    </row>
    <row r="842" spans="2:6" hidden="1">
      <c r="B842" t="s">
        <v>3475</v>
      </c>
      <c r="C842" t="s">
        <v>3476</v>
      </c>
      <c r="D842" t="s">
        <v>3477</v>
      </c>
      <c r="E842" t="s">
        <v>1027</v>
      </c>
      <c r="F842" s="11" t="str">
        <f>"dossierComplet['"&amp;meta_dossier_complet[[#This Row],[COD_VAR]]&amp;"'][code_insee]"</f>
        <v>dossierComplet['P18_NSCOL15P_SUP2'][code_insee]</v>
      </c>
    </row>
    <row r="843" spans="2:6" hidden="1">
      <c r="B843" t="s">
        <v>3478</v>
      </c>
      <c r="C843" t="s">
        <v>3479</v>
      </c>
      <c r="D843" t="s">
        <v>3480</v>
      </c>
      <c r="E843" t="s">
        <v>1027</v>
      </c>
      <c r="F843" s="11" t="str">
        <f>"dossierComplet['"&amp;meta_dossier_complet[[#This Row],[COD_VAR]]&amp;"'][code_insee]"</f>
        <v>dossierComplet['P18_NSCOL15P_SUP34'][code_insee]</v>
      </c>
    </row>
    <row r="844" spans="2:6" hidden="1">
      <c r="B844" t="s">
        <v>3481</v>
      </c>
      <c r="C844" t="s">
        <v>3482</v>
      </c>
      <c r="D844" t="s">
        <v>3483</v>
      </c>
      <c r="E844" t="s">
        <v>1027</v>
      </c>
      <c r="F844" s="11" t="str">
        <f>"dossierComplet['"&amp;meta_dossier_complet[[#This Row],[COD_VAR]]&amp;"'][code_insee]"</f>
        <v>dossierComplet['P18_NSCOL15P_SUP5'][code_insee]</v>
      </c>
    </row>
    <row r="845" spans="2:6" hidden="1">
      <c r="B845" t="s">
        <v>3484</v>
      </c>
      <c r="C845" t="s">
        <v>3485</v>
      </c>
      <c r="D845" t="s">
        <v>3486</v>
      </c>
      <c r="E845" t="s">
        <v>1027</v>
      </c>
      <c r="F845" s="11" t="str">
        <f>"dossierComplet['"&amp;meta_dossier_complet[[#This Row],[COD_VAR]]&amp;"'][code_insee]"</f>
        <v>dossierComplet['P18_HNSCOL15P'][code_insee]</v>
      </c>
    </row>
    <row r="846" spans="2:6" hidden="1">
      <c r="B846" t="s">
        <v>3487</v>
      </c>
      <c r="C846" t="s">
        <v>3488</v>
      </c>
      <c r="D846" t="s">
        <v>3489</v>
      </c>
      <c r="E846" t="s">
        <v>1027</v>
      </c>
      <c r="F846" s="11" t="str">
        <f>"dossierComplet['"&amp;meta_dossier_complet[[#This Row],[COD_VAR]]&amp;"'][code_insee]"</f>
        <v>dossierComplet['P18_HNSCOL15P_DIPLMIN'][code_insee]</v>
      </c>
    </row>
    <row r="847" spans="2:6" hidden="1">
      <c r="B847" t="s">
        <v>3490</v>
      </c>
      <c r="C847" t="s">
        <v>3491</v>
      </c>
      <c r="D847" t="s">
        <v>3492</v>
      </c>
      <c r="E847" t="s">
        <v>1027</v>
      </c>
      <c r="F847" s="11" t="str">
        <f>"dossierComplet['"&amp;meta_dossier_complet[[#This Row],[COD_VAR]]&amp;"'][code_insee]"</f>
        <v>dossierComplet['P18_HNSCOL15P_BEPC'][code_insee]</v>
      </c>
    </row>
    <row r="848" spans="2:6" hidden="1">
      <c r="B848" t="s">
        <v>3493</v>
      </c>
      <c r="C848" t="s">
        <v>3494</v>
      </c>
      <c r="D848" t="s">
        <v>3495</v>
      </c>
      <c r="E848" t="s">
        <v>1027</v>
      </c>
      <c r="F848" s="11" t="str">
        <f>"dossierComplet['"&amp;meta_dossier_complet[[#This Row],[COD_VAR]]&amp;"'][code_insee]"</f>
        <v>dossierComplet['P18_HNSCOL15P_CAPBEP'][code_insee]</v>
      </c>
    </row>
    <row r="849" spans="2:6" hidden="1">
      <c r="B849" t="s">
        <v>3496</v>
      </c>
      <c r="C849" t="s">
        <v>3497</v>
      </c>
      <c r="D849" t="s">
        <v>3498</v>
      </c>
      <c r="E849" t="s">
        <v>1027</v>
      </c>
      <c r="F849" s="11" t="str">
        <f>"dossierComplet['"&amp;meta_dossier_complet[[#This Row],[COD_VAR]]&amp;"'][code_insee]"</f>
        <v>dossierComplet['P18_HNSCOL15P_BAC'][code_insee]</v>
      </c>
    </row>
    <row r="850" spans="2:6" hidden="1">
      <c r="B850" t="s">
        <v>3499</v>
      </c>
      <c r="C850" t="s">
        <v>3500</v>
      </c>
      <c r="D850" t="s">
        <v>3501</v>
      </c>
      <c r="E850" t="s">
        <v>1027</v>
      </c>
      <c r="F850" s="11" t="str">
        <f>"dossierComplet['"&amp;meta_dossier_complet[[#This Row],[COD_VAR]]&amp;"'][code_insee]"</f>
        <v>dossierComplet['P18_HNSCOL15P_SUP2'][code_insee]</v>
      </c>
    </row>
    <row r="851" spans="2:6" hidden="1">
      <c r="B851" t="s">
        <v>3502</v>
      </c>
      <c r="C851" t="s">
        <v>3503</v>
      </c>
      <c r="D851" t="s">
        <v>3504</v>
      </c>
      <c r="E851" t="s">
        <v>1027</v>
      </c>
      <c r="F851" s="11" t="str">
        <f>"dossierComplet['"&amp;meta_dossier_complet[[#This Row],[COD_VAR]]&amp;"'][code_insee]"</f>
        <v>dossierComplet['P18_HNSCOL15P_SUP34'][code_insee]</v>
      </c>
    </row>
    <row r="852" spans="2:6" hidden="1">
      <c r="B852" t="s">
        <v>3505</v>
      </c>
      <c r="C852" t="s">
        <v>3506</v>
      </c>
      <c r="D852" t="s">
        <v>3507</v>
      </c>
      <c r="E852" t="s">
        <v>1027</v>
      </c>
      <c r="F852" s="11" t="str">
        <f>"dossierComplet['"&amp;meta_dossier_complet[[#This Row],[COD_VAR]]&amp;"'][code_insee]"</f>
        <v>dossierComplet['P18_HNSCOL15P_SUP5'][code_insee]</v>
      </c>
    </row>
    <row r="853" spans="2:6" hidden="1">
      <c r="B853" t="s">
        <v>3508</v>
      </c>
      <c r="C853" t="s">
        <v>3509</v>
      </c>
      <c r="D853" t="s">
        <v>3510</v>
      </c>
      <c r="E853" t="s">
        <v>1027</v>
      </c>
      <c r="F853" s="11" t="str">
        <f>"dossierComplet['"&amp;meta_dossier_complet[[#This Row],[COD_VAR]]&amp;"'][code_insee]"</f>
        <v>dossierComplet['P18_FNSCOL15P'][code_insee]</v>
      </c>
    </row>
    <row r="854" spans="2:6" hidden="1">
      <c r="B854" t="s">
        <v>3511</v>
      </c>
      <c r="C854" t="s">
        <v>3512</v>
      </c>
      <c r="D854" t="s">
        <v>3513</v>
      </c>
      <c r="E854" t="s">
        <v>1027</v>
      </c>
      <c r="F854" s="11" t="str">
        <f>"dossierComplet['"&amp;meta_dossier_complet[[#This Row],[COD_VAR]]&amp;"'][code_insee]"</f>
        <v>dossierComplet['P18_FNSCOL15P_DIPLMIN'][code_insee]</v>
      </c>
    </row>
    <row r="855" spans="2:6" hidden="1">
      <c r="B855" t="s">
        <v>3514</v>
      </c>
      <c r="C855" t="s">
        <v>3515</v>
      </c>
      <c r="D855" t="s">
        <v>3516</v>
      </c>
      <c r="E855" t="s">
        <v>1027</v>
      </c>
      <c r="F855" s="11" t="str">
        <f>"dossierComplet['"&amp;meta_dossier_complet[[#This Row],[COD_VAR]]&amp;"'][code_insee]"</f>
        <v>dossierComplet['P18_FNSCOL15P_BEPC'][code_insee]</v>
      </c>
    </row>
    <row r="856" spans="2:6" hidden="1">
      <c r="B856" t="s">
        <v>3517</v>
      </c>
      <c r="C856" t="s">
        <v>3518</v>
      </c>
      <c r="D856" t="s">
        <v>3519</v>
      </c>
      <c r="E856" t="s">
        <v>1027</v>
      </c>
      <c r="F856" s="11" t="str">
        <f>"dossierComplet['"&amp;meta_dossier_complet[[#This Row],[COD_VAR]]&amp;"'][code_insee]"</f>
        <v>dossierComplet['P18_FNSCOL15P_CAPBEP'][code_insee]</v>
      </c>
    </row>
    <row r="857" spans="2:6" hidden="1">
      <c r="B857" t="s">
        <v>3520</v>
      </c>
      <c r="C857" t="s">
        <v>3521</v>
      </c>
      <c r="D857" t="s">
        <v>3522</v>
      </c>
      <c r="E857" t="s">
        <v>1027</v>
      </c>
      <c r="F857" s="11" t="str">
        <f>"dossierComplet['"&amp;meta_dossier_complet[[#This Row],[COD_VAR]]&amp;"'][code_insee]"</f>
        <v>dossierComplet['P18_FNSCOL15P_BAC'][code_insee]</v>
      </c>
    </row>
    <row r="858" spans="2:6" hidden="1">
      <c r="B858" t="s">
        <v>3523</v>
      </c>
      <c r="C858" t="s">
        <v>3524</v>
      </c>
      <c r="D858" t="s">
        <v>3525</v>
      </c>
      <c r="E858" t="s">
        <v>1027</v>
      </c>
      <c r="F858" s="11" t="str">
        <f>"dossierComplet['"&amp;meta_dossier_complet[[#This Row],[COD_VAR]]&amp;"'][code_insee]"</f>
        <v>dossierComplet['P18_FNSCOL15P_SUP2'][code_insee]</v>
      </c>
    </row>
    <row r="859" spans="2:6" hidden="1">
      <c r="B859" t="s">
        <v>3526</v>
      </c>
      <c r="C859" t="s">
        <v>3527</v>
      </c>
      <c r="D859" t="s">
        <v>3528</v>
      </c>
      <c r="E859" t="s">
        <v>1027</v>
      </c>
      <c r="F859" s="11" t="str">
        <f>"dossierComplet['"&amp;meta_dossier_complet[[#This Row],[COD_VAR]]&amp;"'][code_insee]"</f>
        <v>dossierComplet['P18_FNSCOL15P_SUP34'][code_insee]</v>
      </c>
    </row>
    <row r="860" spans="2:6" hidden="1">
      <c r="B860" t="s">
        <v>3529</v>
      </c>
      <c r="C860" t="s">
        <v>3530</v>
      </c>
      <c r="D860" t="s">
        <v>3531</v>
      </c>
      <c r="E860" t="s">
        <v>1027</v>
      </c>
      <c r="F860" s="11" t="str">
        <f>"dossierComplet['"&amp;meta_dossier_complet[[#This Row],[COD_VAR]]&amp;"'][code_insee]"</f>
        <v>dossierComplet['P18_FNSCOL15P_SUP5'][code_insee]</v>
      </c>
    </row>
    <row r="861" spans="2:6" hidden="1">
      <c r="B861" t="s">
        <v>3532</v>
      </c>
      <c r="C861" t="s">
        <v>3533</v>
      </c>
      <c r="D861" t="s">
        <v>3534</v>
      </c>
      <c r="E861" t="s">
        <v>1027</v>
      </c>
      <c r="F861" s="11" t="str">
        <f>"dossierComplet['"&amp;meta_dossier_complet[[#This Row],[COD_VAR]]&amp;"'][code_insee]"</f>
        <v>dossierComplet['P13_POP0205'][code_insee]</v>
      </c>
    </row>
    <row r="862" spans="2:6" hidden="1">
      <c r="B862" t="s">
        <v>3535</v>
      </c>
      <c r="C862" t="s">
        <v>3536</v>
      </c>
      <c r="D862" t="s">
        <v>3537</v>
      </c>
      <c r="E862" t="s">
        <v>1027</v>
      </c>
      <c r="F862" s="11" t="str">
        <f>"dossierComplet['"&amp;meta_dossier_complet[[#This Row],[COD_VAR]]&amp;"'][code_insee]"</f>
        <v>dossierComplet['P13_POP0610'][code_insee]</v>
      </c>
    </row>
    <row r="863" spans="2:6" hidden="1">
      <c r="B863" t="s">
        <v>3538</v>
      </c>
      <c r="C863" t="s">
        <v>3539</v>
      </c>
      <c r="D863" t="s">
        <v>3540</v>
      </c>
      <c r="E863" t="s">
        <v>1027</v>
      </c>
      <c r="F863" s="11" t="str">
        <f>"dossierComplet['"&amp;meta_dossier_complet[[#This Row],[COD_VAR]]&amp;"'][code_insee]"</f>
        <v>dossierComplet['P13_POP1114'][code_insee]</v>
      </c>
    </row>
    <row r="864" spans="2:6" hidden="1">
      <c r="B864" t="s">
        <v>3541</v>
      </c>
      <c r="C864" t="s">
        <v>3542</v>
      </c>
      <c r="D864" t="s">
        <v>3543</v>
      </c>
      <c r="E864" t="s">
        <v>1027</v>
      </c>
      <c r="F864" s="11" t="str">
        <f>"dossierComplet['"&amp;meta_dossier_complet[[#This Row],[COD_VAR]]&amp;"'][code_insee]"</f>
        <v>dossierComplet['P13_POP1517'][code_insee]</v>
      </c>
    </row>
    <row r="865" spans="2:6" hidden="1">
      <c r="B865" t="s">
        <v>3544</v>
      </c>
      <c r="C865" t="s">
        <v>3545</v>
      </c>
      <c r="D865" t="s">
        <v>3546</v>
      </c>
      <c r="E865" t="s">
        <v>1027</v>
      </c>
      <c r="F865" s="11" t="str">
        <f>"dossierComplet['"&amp;meta_dossier_complet[[#This Row],[COD_VAR]]&amp;"'][code_insee]"</f>
        <v>dossierComplet['P13_POP1824'][code_insee]</v>
      </c>
    </row>
    <row r="866" spans="2:6" hidden="1">
      <c r="B866" t="s">
        <v>3547</v>
      </c>
      <c r="C866" t="s">
        <v>3548</v>
      </c>
      <c r="D866" t="s">
        <v>3549</v>
      </c>
      <c r="E866" t="s">
        <v>1027</v>
      </c>
      <c r="F866" s="11" t="str">
        <f>"dossierComplet['"&amp;meta_dossier_complet[[#This Row],[COD_VAR]]&amp;"'][code_insee]"</f>
        <v>dossierComplet['P13_POP2529'][code_insee]</v>
      </c>
    </row>
    <row r="867" spans="2:6" hidden="1">
      <c r="B867" t="s">
        <v>3550</v>
      </c>
      <c r="C867" t="s">
        <v>3551</v>
      </c>
      <c r="D867" t="s">
        <v>3552</v>
      </c>
      <c r="E867" t="s">
        <v>1027</v>
      </c>
      <c r="F867" s="11" t="str">
        <f>"dossierComplet['"&amp;meta_dossier_complet[[#This Row],[COD_VAR]]&amp;"'][code_insee]"</f>
        <v>dossierComplet['P13_POP30P'][code_insee]</v>
      </c>
    </row>
    <row r="868" spans="2:6" hidden="1">
      <c r="B868" t="s">
        <v>3553</v>
      </c>
      <c r="C868" t="s">
        <v>3554</v>
      </c>
      <c r="D868" t="s">
        <v>3555</v>
      </c>
      <c r="E868" t="s">
        <v>1027</v>
      </c>
      <c r="F868" s="11" t="str">
        <f>"dossierComplet['"&amp;meta_dossier_complet[[#This Row],[COD_VAR]]&amp;"'][code_insee]"</f>
        <v>dossierComplet['P13_SCOL0205'][code_insee]</v>
      </c>
    </row>
    <row r="869" spans="2:6" hidden="1">
      <c r="B869" t="s">
        <v>3556</v>
      </c>
      <c r="C869" t="s">
        <v>3557</v>
      </c>
      <c r="D869" t="s">
        <v>3558</v>
      </c>
      <c r="E869" t="s">
        <v>1027</v>
      </c>
      <c r="F869" s="11" t="str">
        <f>"dossierComplet['"&amp;meta_dossier_complet[[#This Row],[COD_VAR]]&amp;"'][code_insee]"</f>
        <v>dossierComplet['P13_SCOL0610'][code_insee]</v>
      </c>
    </row>
    <row r="870" spans="2:6" hidden="1">
      <c r="B870" t="s">
        <v>3559</v>
      </c>
      <c r="C870" t="s">
        <v>3560</v>
      </c>
      <c r="D870" t="s">
        <v>3561</v>
      </c>
      <c r="E870" t="s">
        <v>1027</v>
      </c>
      <c r="F870" s="11" t="str">
        <f>"dossierComplet['"&amp;meta_dossier_complet[[#This Row],[COD_VAR]]&amp;"'][code_insee]"</f>
        <v>dossierComplet['P13_SCOL1114'][code_insee]</v>
      </c>
    </row>
    <row r="871" spans="2:6" hidden="1">
      <c r="B871" t="s">
        <v>3562</v>
      </c>
      <c r="C871" t="s">
        <v>3563</v>
      </c>
      <c r="D871" t="s">
        <v>3564</v>
      </c>
      <c r="E871" t="s">
        <v>1027</v>
      </c>
      <c r="F871" s="11" t="str">
        <f>"dossierComplet['"&amp;meta_dossier_complet[[#This Row],[COD_VAR]]&amp;"'][code_insee]"</f>
        <v>dossierComplet['P13_SCOL1517'][code_insee]</v>
      </c>
    </row>
    <row r="872" spans="2:6" hidden="1">
      <c r="B872" t="s">
        <v>3565</v>
      </c>
      <c r="C872" t="s">
        <v>3566</v>
      </c>
      <c r="D872" t="s">
        <v>3567</v>
      </c>
      <c r="E872" t="s">
        <v>1027</v>
      </c>
      <c r="F872" s="11" t="str">
        <f>"dossierComplet['"&amp;meta_dossier_complet[[#This Row],[COD_VAR]]&amp;"'][code_insee]"</f>
        <v>dossierComplet['P13_SCOL1824'][code_insee]</v>
      </c>
    </row>
    <row r="873" spans="2:6" hidden="1">
      <c r="B873" t="s">
        <v>3568</v>
      </c>
      <c r="C873" t="s">
        <v>3569</v>
      </c>
      <c r="D873" t="s">
        <v>3570</v>
      </c>
      <c r="E873" t="s">
        <v>1027</v>
      </c>
      <c r="F873" s="11" t="str">
        <f>"dossierComplet['"&amp;meta_dossier_complet[[#This Row],[COD_VAR]]&amp;"'][code_insee]"</f>
        <v>dossierComplet['P13_SCOL2529'][code_insee]</v>
      </c>
    </row>
    <row r="874" spans="2:6" hidden="1">
      <c r="B874" t="s">
        <v>3571</v>
      </c>
      <c r="C874" t="s">
        <v>3572</v>
      </c>
      <c r="D874" t="s">
        <v>3573</v>
      </c>
      <c r="E874" t="s">
        <v>1027</v>
      </c>
      <c r="F874" s="11" t="str">
        <f>"dossierComplet['"&amp;meta_dossier_complet[[#This Row],[COD_VAR]]&amp;"'][code_insee]"</f>
        <v>dossierComplet['P13_SCOL30P'][code_insee]</v>
      </c>
    </row>
    <row r="875" spans="2:6" hidden="1">
      <c r="B875" t="s">
        <v>3574</v>
      </c>
      <c r="C875" t="s">
        <v>3575</v>
      </c>
      <c r="D875" t="s">
        <v>3576</v>
      </c>
      <c r="E875" t="s">
        <v>1027</v>
      </c>
      <c r="F875" s="11" t="str">
        <f>"dossierComplet['"&amp;meta_dossier_complet[[#This Row],[COD_VAR]]&amp;"'][code_insee]"</f>
        <v>dossierComplet['P13_H0205'][code_insee]</v>
      </c>
    </row>
    <row r="876" spans="2:6" hidden="1">
      <c r="B876" t="s">
        <v>3577</v>
      </c>
      <c r="C876" t="s">
        <v>3578</v>
      </c>
      <c r="D876" t="s">
        <v>3579</v>
      </c>
      <c r="E876" t="s">
        <v>1027</v>
      </c>
      <c r="F876" s="11" t="str">
        <f>"dossierComplet['"&amp;meta_dossier_complet[[#This Row],[COD_VAR]]&amp;"'][code_insee]"</f>
        <v>dossierComplet['P13_H0610'][code_insee]</v>
      </c>
    </row>
    <row r="877" spans="2:6" hidden="1">
      <c r="B877" t="s">
        <v>3580</v>
      </c>
      <c r="C877" t="s">
        <v>3581</v>
      </c>
      <c r="D877" t="s">
        <v>3582</v>
      </c>
      <c r="E877" t="s">
        <v>1027</v>
      </c>
      <c r="F877" s="11" t="str">
        <f>"dossierComplet['"&amp;meta_dossier_complet[[#This Row],[COD_VAR]]&amp;"'][code_insee]"</f>
        <v>dossierComplet['P13_H1114'][code_insee]</v>
      </c>
    </row>
    <row r="878" spans="2:6" hidden="1">
      <c r="B878" t="s">
        <v>3583</v>
      </c>
      <c r="C878" t="s">
        <v>3584</v>
      </c>
      <c r="D878" t="s">
        <v>3585</v>
      </c>
      <c r="E878" t="s">
        <v>1027</v>
      </c>
      <c r="F878" s="11" t="str">
        <f>"dossierComplet['"&amp;meta_dossier_complet[[#This Row],[COD_VAR]]&amp;"'][code_insee]"</f>
        <v>dossierComplet['P13_H1517'][code_insee]</v>
      </c>
    </row>
    <row r="879" spans="2:6" hidden="1">
      <c r="B879" t="s">
        <v>3586</v>
      </c>
      <c r="C879" t="s">
        <v>3587</v>
      </c>
      <c r="D879" t="s">
        <v>3588</v>
      </c>
      <c r="E879" t="s">
        <v>1027</v>
      </c>
      <c r="F879" s="11" t="str">
        <f>"dossierComplet['"&amp;meta_dossier_complet[[#This Row],[COD_VAR]]&amp;"'][code_insee]"</f>
        <v>dossierComplet['P13_H1824'][code_insee]</v>
      </c>
    </row>
    <row r="880" spans="2:6" hidden="1">
      <c r="B880" t="s">
        <v>3589</v>
      </c>
      <c r="C880" t="s">
        <v>3590</v>
      </c>
      <c r="D880" t="s">
        <v>3591</v>
      </c>
      <c r="E880" t="s">
        <v>1027</v>
      </c>
      <c r="F880" s="11" t="str">
        <f>"dossierComplet['"&amp;meta_dossier_complet[[#This Row],[COD_VAR]]&amp;"'][code_insee]"</f>
        <v>dossierComplet['P13_H2529'][code_insee]</v>
      </c>
    </row>
    <row r="881" spans="2:6" hidden="1">
      <c r="B881" t="s">
        <v>3592</v>
      </c>
      <c r="C881" t="s">
        <v>3593</v>
      </c>
      <c r="D881" t="s">
        <v>3594</v>
      </c>
      <c r="E881" t="s">
        <v>1027</v>
      </c>
      <c r="F881" s="11" t="str">
        <f>"dossierComplet['"&amp;meta_dossier_complet[[#This Row],[COD_VAR]]&amp;"'][code_insee]"</f>
        <v>dossierComplet['P13_H30P'][code_insee]</v>
      </c>
    </row>
    <row r="882" spans="2:6" hidden="1">
      <c r="B882" t="s">
        <v>3595</v>
      </c>
      <c r="C882" t="s">
        <v>3596</v>
      </c>
      <c r="D882" t="s">
        <v>3597</v>
      </c>
      <c r="E882" t="s">
        <v>1027</v>
      </c>
      <c r="F882" s="11" t="str">
        <f>"dossierComplet['"&amp;meta_dossier_complet[[#This Row],[COD_VAR]]&amp;"'][code_insee]"</f>
        <v>dossierComplet['P13_HSCOL0205'][code_insee]</v>
      </c>
    </row>
    <row r="883" spans="2:6" hidden="1">
      <c r="B883" t="s">
        <v>3598</v>
      </c>
      <c r="C883" t="s">
        <v>3599</v>
      </c>
      <c r="D883" t="s">
        <v>3600</v>
      </c>
      <c r="E883" t="s">
        <v>1027</v>
      </c>
      <c r="F883" s="11" t="str">
        <f>"dossierComplet['"&amp;meta_dossier_complet[[#This Row],[COD_VAR]]&amp;"'][code_insee]"</f>
        <v>dossierComplet['P13_HSCOL0610'][code_insee]</v>
      </c>
    </row>
    <row r="884" spans="2:6" hidden="1">
      <c r="B884" t="s">
        <v>3601</v>
      </c>
      <c r="C884" t="s">
        <v>3602</v>
      </c>
      <c r="D884" t="s">
        <v>3603</v>
      </c>
      <c r="E884" t="s">
        <v>1027</v>
      </c>
      <c r="F884" s="11" t="str">
        <f>"dossierComplet['"&amp;meta_dossier_complet[[#This Row],[COD_VAR]]&amp;"'][code_insee]"</f>
        <v>dossierComplet['P13_HSCOL1114'][code_insee]</v>
      </c>
    </row>
    <row r="885" spans="2:6" hidden="1">
      <c r="B885" t="s">
        <v>3604</v>
      </c>
      <c r="C885" t="s">
        <v>3605</v>
      </c>
      <c r="D885" t="s">
        <v>3606</v>
      </c>
      <c r="E885" t="s">
        <v>1027</v>
      </c>
      <c r="F885" s="11" t="str">
        <f>"dossierComplet['"&amp;meta_dossier_complet[[#This Row],[COD_VAR]]&amp;"'][code_insee]"</f>
        <v>dossierComplet['P13_HSCOL1517'][code_insee]</v>
      </c>
    </row>
    <row r="886" spans="2:6" hidden="1">
      <c r="B886" t="s">
        <v>3607</v>
      </c>
      <c r="C886" t="s">
        <v>3608</v>
      </c>
      <c r="D886" t="s">
        <v>3609</v>
      </c>
      <c r="E886" t="s">
        <v>1027</v>
      </c>
      <c r="F886" s="11" t="str">
        <f>"dossierComplet['"&amp;meta_dossier_complet[[#This Row],[COD_VAR]]&amp;"'][code_insee]"</f>
        <v>dossierComplet['P13_HSCOL1824'][code_insee]</v>
      </c>
    </row>
    <row r="887" spans="2:6" hidden="1">
      <c r="B887" t="s">
        <v>3610</v>
      </c>
      <c r="C887" t="s">
        <v>3611</v>
      </c>
      <c r="D887" t="s">
        <v>3612</v>
      </c>
      <c r="E887" t="s">
        <v>1027</v>
      </c>
      <c r="F887" s="11" t="str">
        <f>"dossierComplet['"&amp;meta_dossier_complet[[#This Row],[COD_VAR]]&amp;"'][code_insee]"</f>
        <v>dossierComplet['P13_HSCOL2529'][code_insee]</v>
      </c>
    </row>
    <row r="888" spans="2:6" hidden="1">
      <c r="B888" t="s">
        <v>3613</v>
      </c>
      <c r="C888" t="s">
        <v>3614</v>
      </c>
      <c r="D888" t="s">
        <v>3615</v>
      </c>
      <c r="E888" t="s">
        <v>1027</v>
      </c>
      <c r="F888" s="11" t="str">
        <f>"dossierComplet['"&amp;meta_dossier_complet[[#This Row],[COD_VAR]]&amp;"'][code_insee]"</f>
        <v>dossierComplet['P13_HSCOL30P'][code_insee]</v>
      </c>
    </row>
    <row r="889" spans="2:6" hidden="1">
      <c r="B889" t="s">
        <v>3616</v>
      </c>
      <c r="C889" t="s">
        <v>3617</v>
      </c>
      <c r="D889" t="s">
        <v>3618</v>
      </c>
      <c r="E889" t="s">
        <v>1027</v>
      </c>
      <c r="F889" s="11" t="str">
        <f>"dossierComplet['"&amp;meta_dossier_complet[[#This Row],[COD_VAR]]&amp;"'][code_insee]"</f>
        <v>dossierComplet['P13_F0205'][code_insee]</v>
      </c>
    </row>
    <row r="890" spans="2:6" hidden="1">
      <c r="B890" t="s">
        <v>3619</v>
      </c>
      <c r="C890" t="s">
        <v>3620</v>
      </c>
      <c r="D890" t="s">
        <v>3621</v>
      </c>
      <c r="E890" t="s">
        <v>1027</v>
      </c>
      <c r="F890" s="11" t="str">
        <f>"dossierComplet['"&amp;meta_dossier_complet[[#This Row],[COD_VAR]]&amp;"'][code_insee]"</f>
        <v>dossierComplet['P13_F0610'][code_insee]</v>
      </c>
    </row>
    <row r="891" spans="2:6" hidden="1">
      <c r="B891" t="s">
        <v>3622</v>
      </c>
      <c r="C891" t="s">
        <v>3623</v>
      </c>
      <c r="D891" t="s">
        <v>3624</v>
      </c>
      <c r="E891" t="s">
        <v>1027</v>
      </c>
      <c r="F891" s="11" t="str">
        <f>"dossierComplet['"&amp;meta_dossier_complet[[#This Row],[COD_VAR]]&amp;"'][code_insee]"</f>
        <v>dossierComplet['P13_F1114'][code_insee]</v>
      </c>
    </row>
    <row r="892" spans="2:6" hidden="1">
      <c r="B892" t="s">
        <v>3625</v>
      </c>
      <c r="C892" t="s">
        <v>3626</v>
      </c>
      <c r="D892" t="s">
        <v>3627</v>
      </c>
      <c r="E892" t="s">
        <v>1027</v>
      </c>
      <c r="F892" s="11" t="str">
        <f>"dossierComplet['"&amp;meta_dossier_complet[[#This Row],[COD_VAR]]&amp;"'][code_insee]"</f>
        <v>dossierComplet['P13_F1517'][code_insee]</v>
      </c>
    </row>
    <row r="893" spans="2:6" hidden="1">
      <c r="B893" t="s">
        <v>3628</v>
      </c>
      <c r="C893" t="s">
        <v>3629</v>
      </c>
      <c r="D893" t="s">
        <v>3630</v>
      </c>
      <c r="E893" t="s">
        <v>1027</v>
      </c>
      <c r="F893" s="11" t="str">
        <f>"dossierComplet['"&amp;meta_dossier_complet[[#This Row],[COD_VAR]]&amp;"'][code_insee]"</f>
        <v>dossierComplet['P13_F1824'][code_insee]</v>
      </c>
    </row>
    <row r="894" spans="2:6" hidden="1">
      <c r="B894" t="s">
        <v>3631</v>
      </c>
      <c r="C894" t="s">
        <v>3632</v>
      </c>
      <c r="D894" t="s">
        <v>3633</v>
      </c>
      <c r="E894" t="s">
        <v>1027</v>
      </c>
      <c r="F894" s="11" t="str">
        <f>"dossierComplet['"&amp;meta_dossier_complet[[#This Row],[COD_VAR]]&amp;"'][code_insee]"</f>
        <v>dossierComplet['P13_F2529'][code_insee]</v>
      </c>
    </row>
    <row r="895" spans="2:6" hidden="1">
      <c r="B895" t="s">
        <v>3634</v>
      </c>
      <c r="C895" t="s">
        <v>3635</v>
      </c>
      <c r="D895" t="s">
        <v>3636</v>
      </c>
      <c r="E895" t="s">
        <v>1027</v>
      </c>
      <c r="F895" s="11" t="str">
        <f>"dossierComplet['"&amp;meta_dossier_complet[[#This Row],[COD_VAR]]&amp;"'][code_insee]"</f>
        <v>dossierComplet['P13_F30P'][code_insee]</v>
      </c>
    </row>
    <row r="896" spans="2:6" hidden="1">
      <c r="B896" t="s">
        <v>3637</v>
      </c>
      <c r="C896" t="s">
        <v>3638</v>
      </c>
      <c r="D896" t="s">
        <v>3639</v>
      </c>
      <c r="E896" t="s">
        <v>1027</v>
      </c>
      <c r="F896" s="11" t="str">
        <f>"dossierComplet['"&amp;meta_dossier_complet[[#This Row],[COD_VAR]]&amp;"'][code_insee]"</f>
        <v>dossierComplet['P13_FSCOL0205'][code_insee]</v>
      </c>
    </row>
    <row r="897" spans="2:6" hidden="1">
      <c r="B897" t="s">
        <v>3640</v>
      </c>
      <c r="C897" t="s">
        <v>3641</v>
      </c>
      <c r="D897" t="s">
        <v>3642</v>
      </c>
      <c r="E897" t="s">
        <v>1027</v>
      </c>
      <c r="F897" s="11" t="str">
        <f>"dossierComplet['"&amp;meta_dossier_complet[[#This Row],[COD_VAR]]&amp;"'][code_insee]"</f>
        <v>dossierComplet['P13_FSCOL0610'][code_insee]</v>
      </c>
    </row>
    <row r="898" spans="2:6" hidden="1">
      <c r="B898" t="s">
        <v>3643</v>
      </c>
      <c r="C898" t="s">
        <v>3644</v>
      </c>
      <c r="D898" t="s">
        <v>3645</v>
      </c>
      <c r="E898" t="s">
        <v>1027</v>
      </c>
      <c r="F898" s="11" t="str">
        <f>"dossierComplet['"&amp;meta_dossier_complet[[#This Row],[COD_VAR]]&amp;"'][code_insee]"</f>
        <v>dossierComplet['P13_FSCOL1114'][code_insee]</v>
      </c>
    </row>
    <row r="899" spans="2:6" hidden="1">
      <c r="B899" t="s">
        <v>3646</v>
      </c>
      <c r="C899" t="s">
        <v>3647</v>
      </c>
      <c r="D899" t="s">
        <v>3648</v>
      </c>
      <c r="E899" t="s">
        <v>1027</v>
      </c>
      <c r="F899" s="11" t="str">
        <f>"dossierComplet['"&amp;meta_dossier_complet[[#This Row],[COD_VAR]]&amp;"'][code_insee]"</f>
        <v>dossierComplet['P13_FSCOL1517'][code_insee]</v>
      </c>
    </row>
    <row r="900" spans="2:6" hidden="1">
      <c r="B900" t="s">
        <v>3649</v>
      </c>
      <c r="C900" t="s">
        <v>3650</v>
      </c>
      <c r="D900" t="s">
        <v>3651</v>
      </c>
      <c r="E900" t="s">
        <v>1027</v>
      </c>
      <c r="F900" s="11" t="str">
        <f>"dossierComplet['"&amp;meta_dossier_complet[[#This Row],[COD_VAR]]&amp;"'][code_insee]"</f>
        <v>dossierComplet['P13_FSCOL1824'][code_insee]</v>
      </c>
    </row>
    <row r="901" spans="2:6" hidden="1">
      <c r="B901" t="s">
        <v>3652</v>
      </c>
      <c r="C901" t="s">
        <v>3653</v>
      </c>
      <c r="D901" t="s">
        <v>3654</v>
      </c>
      <c r="E901" t="s">
        <v>1027</v>
      </c>
      <c r="F901" s="11" t="str">
        <f>"dossierComplet['"&amp;meta_dossier_complet[[#This Row],[COD_VAR]]&amp;"'][code_insee]"</f>
        <v>dossierComplet['P13_FSCOL2529'][code_insee]</v>
      </c>
    </row>
    <row r="902" spans="2:6" hidden="1">
      <c r="B902" t="s">
        <v>3655</v>
      </c>
      <c r="C902" t="s">
        <v>3656</v>
      </c>
      <c r="D902" t="s">
        <v>3657</v>
      </c>
      <c r="E902" t="s">
        <v>1027</v>
      </c>
      <c r="F902" s="11" t="str">
        <f>"dossierComplet['"&amp;meta_dossier_complet[[#This Row],[COD_VAR]]&amp;"'][code_insee]"</f>
        <v>dossierComplet['P13_FSCOL30P'][code_insee]</v>
      </c>
    </row>
    <row r="903" spans="2:6" hidden="1">
      <c r="B903" t="s">
        <v>3658</v>
      </c>
      <c r="C903" t="s">
        <v>3659</v>
      </c>
      <c r="D903" t="s">
        <v>3660</v>
      </c>
      <c r="E903" t="s">
        <v>1027</v>
      </c>
      <c r="F903" s="11" t="str">
        <f>"dossierComplet['"&amp;meta_dossier_complet[[#This Row],[COD_VAR]]&amp;"'][code_insee]"</f>
        <v>dossierComplet['P13_NSCOL15P'][code_insee]</v>
      </c>
    </row>
    <row r="904" spans="2:6" hidden="1">
      <c r="B904" t="s">
        <v>3661</v>
      </c>
      <c r="C904" t="s">
        <v>3662</v>
      </c>
      <c r="D904" t="s">
        <v>3663</v>
      </c>
      <c r="E904" t="s">
        <v>1027</v>
      </c>
      <c r="F904" s="11" t="str">
        <f>"dossierComplet['"&amp;meta_dossier_complet[[#This Row],[COD_VAR]]&amp;"'][code_insee]"</f>
        <v>dossierComplet['P13_NSCOL15P_DIPLMIN'][code_insee]</v>
      </c>
    </row>
    <row r="905" spans="2:6" hidden="1">
      <c r="B905" t="s">
        <v>3664</v>
      </c>
      <c r="C905" t="s">
        <v>3665</v>
      </c>
      <c r="D905" t="s">
        <v>3666</v>
      </c>
      <c r="E905" t="s">
        <v>1027</v>
      </c>
      <c r="F905" s="11" t="str">
        <f>"dossierComplet['"&amp;meta_dossier_complet[[#This Row],[COD_VAR]]&amp;"'][code_insee]"</f>
        <v>dossierComplet['P13_NSCOL15P_CAPBEP'][code_insee]</v>
      </c>
    </row>
    <row r="906" spans="2:6" hidden="1">
      <c r="B906" t="s">
        <v>3667</v>
      </c>
      <c r="C906" t="s">
        <v>3668</v>
      </c>
      <c r="D906" t="s">
        <v>3669</v>
      </c>
      <c r="E906" t="s">
        <v>1027</v>
      </c>
      <c r="F906" s="11" t="str">
        <f>"dossierComplet['"&amp;meta_dossier_complet[[#This Row],[COD_VAR]]&amp;"'][code_insee]"</f>
        <v>dossierComplet['P13_NSCOL15P_BAC'][code_insee]</v>
      </c>
    </row>
    <row r="907" spans="2:6" hidden="1">
      <c r="B907" t="s">
        <v>3670</v>
      </c>
      <c r="C907" t="s">
        <v>3671</v>
      </c>
      <c r="D907" t="s">
        <v>3672</v>
      </c>
      <c r="E907" t="s">
        <v>1027</v>
      </c>
      <c r="F907" s="11" t="str">
        <f>"dossierComplet['"&amp;meta_dossier_complet[[#This Row],[COD_VAR]]&amp;"'][code_insee]"</f>
        <v>dossierComplet['P13_NSCOL15P_SUP'][code_insee]</v>
      </c>
    </row>
    <row r="908" spans="2:6" hidden="1">
      <c r="B908" t="s">
        <v>3673</v>
      </c>
      <c r="C908" t="s">
        <v>3674</v>
      </c>
      <c r="D908" t="s">
        <v>3675</v>
      </c>
      <c r="E908" t="s">
        <v>1027</v>
      </c>
      <c r="F908" s="11" t="str">
        <f>"dossierComplet['"&amp;meta_dossier_complet[[#This Row],[COD_VAR]]&amp;"'][code_insee]"</f>
        <v>dossierComplet['P13_HNSCOL15P'][code_insee]</v>
      </c>
    </row>
    <row r="909" spans="2:6" hidden="1">
      <c r="B909" t="s">
        <v>3676</v>
      </c>
      <c r="C909" t="s">
        <v>3677</v>
      </c>
      <c r="D909" t="s">
        <v>3678</v>
      </c>
      <c r="E909" t="s">
        <v>1027</v>
      </c>
      <c r="F909" s="11" t="str">
        <f>"dossierComplet['"&amp;meta_dossier_complet[[#This Row],[COD_VAR]]&amp;"'][code_insee]"</f>
        <v>dossierComplet['P13_HNSCOL15P_DIPLMIN'][code_insee]</v>
      </c>
    </row>
    <row r="910" spans="2:6" hidden="1">
      <c r="B910" t="s">
        <v>3679</v>
      </c>
      <c r="C910" t="s">
        <v>3680</v>
      </c>
      <c r="D910" t="s">
        <v>3681</v>
      </c>
      <c r="E910" t="s">
        <v>1027</v>
      </c>
      <c r="F910" s="11" t="str">
        <f>"dossierComplet['"&amp;meta_dossier_complet[[#This Row],[COD_VAR]]&amp;"'][code_insee]"</f>
        <v>dossierComplet['P13_HNSCOL15P_CAPBEP'][code_insee]</v>
      </c>
    </row>
    <row r="911" spans="2:6" hidden="1">
      <c r="B911" t="s">
        <v>3682</v>
      </c>
      <c r="C911" t="s">
        <v>3683</v>
      </c>
      <c r="D911" t="s">
        <v>3684</v>
      </c>
      <c r="E911" t="s">
        <v>1027</v>
      </c>
      <c r="F911" s="11" t="str">
        <f>"dossierComplet['"&amp;meta_dossier_complet[[#This Row],[COD_VAR]]&amp;"'][code_insee]"</f>
        <v>dossierComplet['P13_HNSCOL15P_BAC'][code_insee]</v>
      </c>
    </row>
    <row r="912" spans="2:6" hidden="1">
      <c r="B912" t="s">
        <v>3685</v>
      </c>
      <c r="C912" t="s">
        <v>3686</v>
      </c>
      <c r="D912" t="s">
        <v>3687</v>
      </c>
      <c r="E912" t="s">
        <v>1027</v>
      </c>
      <c r="F912" s="11" t="str">
        <f>"dossierComplet['"&amp;meta_dossier_complet[[#This Row],[COD_VAR]]&amp;"'][code_insee]"</f>
        <v>dossierComplet['P13_HNSCOL15P_SUP'][code_insee]</v>
      </c>
    </row>
    <row r="913" spans="2:6" hidden="1">
      <c r="B913" t="s">
        <v>3688</v>
      </c>
      <c r="C913" t="s">
        <v>3689</v>
      </c>
      <c r="D913" t="s">
        <v>3690</v>
      </c>
      <c r="E913" t="s">
        <v>1027</v>
      </c>
      <c r="F913" s="11" t="str">
        <f>"dossierComplet['"&amp;meta_dossier_complet[[#This Row],[COD_VAR]]&amp;"'][code_insee]"</f>
        <v>dossierComplet['P13_FNSCOL15P'][code_insee]</v>
      </c>
    </row>
    <row r="914" spans="2:6" hidden="1">
      <c r="B914" t="s">
        <v>3691</v>
      </c>
      <c r="C914" t="s">
        <v>3692</v>
      </c>
      <c r="D914" t="s">
        <v>3693</v>
      </c>
      <c r="E914" t="s">
        <v>1027</v>
      </c>
      <c r="F914" s="11" t="str">
        <f>"dossierComplet['"&amp;meta_dossier_complet[[#This Row],[COD_VAR]]&amp;"'][code_insee]"</f>
        <v>dossierComplet['P13_FNSCOL15P_DIPLMIN'][code_insee]</v>
      </c>
    </row>
    <row r="915" spans="2:6" hidden="1">
      <c r="B915" t="s">
        <v>3694</v>
      </c>
      <c r="C915" t="s">
        <v>3695</v>
      </c>
      <c r="D915" t="s">
        <v>3696</v>
      </c>
      <c r="E915" t="s">
        <v>1027</v>
      </c>
      <c r="F915" s="11" t="str">
        <f>"dossierComplet['"&amp;meta_dossier_complet[[#This Row],[COD_VAR]]&amp;"'][code_insee]"</f>
        <v>dossierComplet['P13_FNSCOL15P_CAPBEP'][code_insee]</v>
      </c>
    </row>
    <row r="916" spans="2:6" hidden="1">
      <c r="B916" t="s">
        <v>3697</v>
      </c>
      <c r="C916" t="s">
        <v>3698</v>
      </c>
      <c r="D916" t="s">
        <v>3699</v>
      </c>
      <c r="E916" t="s">
        <v>1027</v>
      </c>
      <c r="F916" s="11" t="str">
        <f>"dossierComplet['"&amp;meta_dossier_complet[[#This Row],[COD_VAR]]&amp;"'][code_insee]"</f>
        <v>dossierComplet['P13_FNSCOL15P_BAC'][code_insee]</v>
      </c>
    </row>
    <row r="917" spans="2:6" hidden="1">
      <c r="B917" t="s">
        <v>3700</v>
      </c>
      <c r="C917" t="s">
        <v>3701</v>
      </c>
      <c r="D917" t="s">
        <v>3702</v>
      </c>
      <c r="E917" t="s">
        <v>1027</v>
      </c>
      <c r="F917" s="11" t="str">
        <f>"dossierComplet['"&amp;meta_dossier_complet[[#This Row],[COD_VAR]]&amp;"'][code_insee]"</f>
        <v>dossierComplet['P13_FNSCOL15P_SUP'][code_insee]</v>
      </c>
    </row>
    <row r="918" spans="2:6" hidden="1">
      <c r="B918" t="s">
        <v>3703</v>
      </c>
      <c r="C918" t="s">
        <v>3704</v>
      </c>
      <c r="D918" t="s">
        <v>3705</v>
      </c>
      <c r="E918" t="s">
        <v>1027</v>
      </c>
      <c r="F918" s="11" t="str">
        <f>"dossierComplet['"&amp;meta_dossier_complet[[#This Row],[COD_VAR]]&amp;"'][code_insee]"</f>
        <v>dossierComplet['P08_POP0205'][code_insee]</v>
      </c>
    </row>
    <row r="919" spans="2:6" hidden="1">
      <c r="B919" t="s">
        <v>3706</v>
      </c>
      <c r="C919" t="s">
        <v>3707</v>
      </c>
      <c r="D919" t="s">
        <v>3708</v>
      </c>
      <c r="E919" t="s">
        <v>1027</v>
      </c>
      <c r="F919" s="11" t="str">
        <f>"dossierComplet['"&amp;meta_dossier_complet[[#This Row],[COD_VAR]]&amp;"'][code_insee]"</f>
        <v>dossierComplet['P08_POP0610'][code_insee]</v>
      </c>
    </row>
    <row r="920" spans="2:6" hidden="1">
      <c r="B920" t="s">
        <v>3709</v>
      </c>
      <c r="C920" t="s">
        <v>3710</v>
      </c>
      <c r="D920" t="s">
        <v>3711</v>
      </c>
      <c r="E920" t="s">
        <v>1027</v>
      </c>
      <c r="F920" s="11" t="str">
        <f>"dossierComplet['"&amp;meta_dossier_complet[[#This Row],[COD_VAR]]&amp;"'][code_insee]"</f>
        <v>dossierComplet['P08_POP1114'][code_insee]</v>
      </c>
    </row>
    <row r="921" spans="2:6" hidden="1">
      <c r="B921" t="s">
        <v>3712</v>
      </c>
      <c r="C921" t="s">
        <v>3713</v>
      </c>
      <c r="D921" t="s">
        <v>3714</v>
      </c>
      <c r="E921" t="s">
        <v>1027</v>
      </c>
      <c r="F921" s="11" t="str">
        <f>"dossierComplet['"&amp;meta_dossier_complet[[#This Row],[COD_VAR]]&amp;"'][code_insee]"</f>
        <v>dossierComplet['P08_POP1517'][code_insee]</v>
      </c>
    </row>
    <row r="922" spans="2:6" hidden="1">
      <c r="B922" t="s">
        <v>3715</v>
      </c>
      <c r="C922" t="s">
        <v>3716</v>
      </c>
      <c r="D922" t="s">
        <v>3717</v>
      </c>
      <c r="E922" t="s">
        <v>1027</v>
      </c>
      <c r="F922" s="11" t="str">
        <f>"dossierComplet['"&amp;meta_dossier_complet[[#This Row],[COD_VAR]]&amp;"'][code_insee]"</f>
        <v>dossierComplet['P08_POP1824'][code_insee]</v>
      </c>
    </row>
    <row r="923" spans="2:6" hidden="1">
      <c r="B923" t="s">
        <v>3718</v>
      </c>
      <c r="C923" t="s">
        <v>3719</v>
      </c>
      <c r="D923" t="s">
        <v>3720</v>
      </c>
      <c r="E923" t="s">
        <v>1027</v>
      </c>
      <c r="F923" s="11" t="str">
        <f>"dossierComplet['"&amp;meta_dossier_complet[[#This Row],[COD_VAR]]&amp;"'][code_insee]"</f>
        <v>dossierComplet['P08_POP2529'][code_insee]</v>
      </c>
    </row>
    <row r="924" spans="2:6" hidden="1">
      <c r="B924" t="s">
        <v>3721</v>
      </c>
      <c r="C924" t="s">
        <v>3722</v>
      </c>
      <c r="D924" t="s">
        <v>3723</v>
      </c>
      <c r="E924" t="s">
        <v>1027</v>
      </c>
      <c r="F924" s="11" t="str">
        <f>"dossierComplet['"&amp;meta_dossier_complet[[#This Row],[COD_VAR]]&amp;"'][code_insee]"</f>
        <v>dossierComplet['P08_POP30P'][code_insee]</v>
      </c>
    </row>
    <row r="925" spans="2:6" hidden="1">
      <c r="B925" t="s">
        <v>3724</v>
      </c>
      <c r="C925" t="s">
        <v>3725</v>
      </c>
      <c r="D925" t="s">
        <v>3726</v>
      </c>
      <c r="E925" t="s">
        <v>1027</v>
      </c>
      <c r="F925" s="11" t="str">
        <f>"dossierComplet['"&amp;meta_dossier_complet[[#This Row],[COD_VAR]]&amp;"'][code_insee]"</f>
        <v>dossierComplet['P08_SCOL0205'][code_insee]</v>
      </c>
    </row>
    <row r="926" spans="2:6" hidden="1">
      <c r="B926" t="s">
        <v>3727</v>
      </c>
      <c r="C926" t="s">
        <v>3728</v>
      </c>
      <c r="D926" t="s">
        <v>3729</v>
      </c>
      <c r="E926" t="s">
        <v>1027</v>
      </c>
      <c r="F926" s="11" t="str">
        <f>"dossierComplet['"&amp;meta_dossier_complet[[#This Row],[COD_VAR]]&amp;"'][code_insee]"</f>
        <v>dossierComplet['P08_SCOL0610'][code_insee]</v>
      </c>
    </row>
    <row r="927" spans="2:6" hidden="1">
      <c r="B927" t="s">
        <v>3730</v>
      </c>
      <c r="C927" t="s">
        <v>3731</v>
      </c>
      <c r="D927" t="s">
        <v>3732</v>
      </c>
      <c r="E927" t="s">
        <v>1027</v>
      </c>
      <c r="F927" s="11" t="str">
        <f>"dossierComplet['"&amp;meta_dossier_complet[[#This Row],[COD_VAR]]&amp;"'][code_insee]"</f>
        <v>dossierComplet['P08_SCOL1114'][code_insee]</v>
      </c>
    </row>
    <row r="928" spans="2:6" hidden="1">
      <c r="B928" t="s">
        <v>3733</v>
      </c>
      <c r="C928" t="s">
        <v>3734</v>
      </c>
      <c r="D928" t="s">
        <v>3735</v>
      </c>
      <c r="E928" t="s">
        <v>1027</v>
      </c>
      <c r="F928" s="11" t="str">
        <f>"dossierComplet['"&amp;meta_dossier_complet[[#This Row],[COD_VAR]]&amp;"'][code_insee]"</f>
        <v>dossierComplet['P08_SCOL1517'][code_insee]</v>
      </c>
    </row>
    <row r="929" spans="2:6" hidden="1">
      <c r="B929" t="s">
        <v>3736</v>
      </c>
      <c r="C929" t="s">
        <v>3737</v>
      </c>
      <c r="D929" t="s">
        <v>3738</v>
      </c>
      <c r="E929" t="s">
        <v>1027</v>
      </c>
      <c r="F929" s="11" t="str">
        <f>"dossierComplet['"&amp;meta_dossier_complet[[#This Row],[COD_VAR]]&amp;"'][code_insee]"</f>
        <v>dossierComplet['P08_SCOL1824'][code_insee]</v>
      </c>
    </row>
    <row r="930" spans="2:6" hidden="1">
      <c r="B930" t="s">
        <v>3739</v>
      </c>
      <c r="C930" t="s">
        <v>3740</v>
      </c>
      <c r="D930" t="s">
        <v>3741</v>
      </c>
      <c r="E930" t="s">
        <v>1027</v>
      </c>
      <c r="F930" s="11" t="str">
        <f>"dossierComplet['"&amp;meta_dossier_complet[[#This Row],[COD_VAR]]&amp;"'][code_insee]"</f>
        <v>dossierComplet['P08_SCOL2529'][code_insee]</v>
      </c>
    </row>
    <row r="931" spans="2:6" hidden="1">
      <c r="B931" t="s">
        <v>3742</v>
      </c>
      <c r="C931" t="s">
        <v>3743</v>
      </c>
      <c r="D931" t="s">
        <v>3744</v>
      </c>
      <c r="E931" t="s">
        <v>1027</v>
      </c>
      <c r="F931" s="11" t="str">
        <f>"dossierComplet['"&amp;meta_dossier_complet[[#This Row],[COD_VAR]]&amp;"'][code_insee]"</f>
        <v>dossierComplet['P08_SCOL30P'][code_insee]</v>
      </c>
    </row>
    <row r="932" spans="2:6" hidden="1">
      <c r="B932" t="s">
        <v>3745</v>
      </c>
      <c r="C932" t="s">
        <v>3746</v>
      </c>
      <c r="D932" t="s">
        <v>3747</v>
      </c>
      <c r="E932" t="s">
        <v>1027</v>
      </c>
      <c r="F932" s="11" t="str">
        <f>"dossierComplet['"&amp;meta_dossier_complet[[#This Row],[COD_VAR]]&amp;"'][code_insee]"</f>
        <v>dossierComplet['P08_H0205'][code_insee]</v>
      </c>
    </row>
    <row r="933" spans="2:6" hidden="1">
      <c r="B933" t="s">
        <v>3748</v>
      </c>
      <c r="C933" t="s">
        <v>3749</v>
      </c>
      <c r="D933" t="s">
        <v>3750</v>
      </c>
      <c r="E933" t="s">
        <v>1027</v>
      </c>
      <c r="F933" s="11" t="str">
        <f>"dossierComplet['"&amp;meta_dossier_complet[[#This Row],[COD_VAR]]&amp;"'][code_insee]"</f>
        <v>dossierComplet['P08_H0610'][code_insee]</v>
      </c>
    </row>
    <row r="934" spans="2:6" hidden="1">
      <c r="B934" t="s">
        <v>3751</v>
      </c>
      <c r="C934" t="s">
        <v>3752</v>
      </c>
      <c r="D934" t="s">
        <v>3753</v>
      </c>
      <c r="E934" t="s">
        <v>1027</v>
      </c>
      <c r="F934" s="11" t="str">
        <f>"dossierComplet['"&amp;meta_dossier_complet[[#This Row],[COD_VAR]]&amp;"'][code_insee]"</f>
        <v>dossierComplet['P08_H1114'][code_insee]</v>
      </c>
    </row>
    <row r="935" spans="2:6" hidden="1">
      <c r="B935" t="s">
        <v>3754</v>
      </c>
      <c r="C935" t="s">
        <v>3755</v>
      </c>
      <c r="D935" t="s">
        <v>3756</v>
      </c>
      <c r="E935" t="s">
        <v>1027</v>
      </c>
      <c r="F935" s="11" t="str">
        <f>"dossierComplet['"&amp;meta_dossier_complet[[#This Row],[COD_VAR]]&amp;"'][code_insee]"</f>
        <v>dossierComplet['P08_H1517'][code_insee]</v>
      </c>
    </row>
    <row r="936" spans="2:6" hidden="1">
      <c r="B936" t="s">
        <v>3757</v>
      </c>
      <c r="C936" t="s">
        <v>3758</v>
      </c>
      <c r="D936" t="s">
        <v>3759</v>
      </c>
      <c r="E936" t="s">
        <v>1027</v>
      </c>
      <c r="F936" s="11" t="str">
        <f>"dossierComplet['"&amp;meta_dossier_complet[[#This Row],[COD_VAR]]&amp;"'][code_insee]"</f>
        <v>dossierComplet['P08_H1824'][code_insee]</v>
      </c>
    </row>
    <row r="937" spans="2:6" hidden="1">
      <c r="B937" t="s">
        <v>3760</v>
      </c>
      <c r="C937" t="s">
        <v>3761</v>
      </c>
      <c r="D937" t="s">
        <v>3762</v>
      </c>
      <c r="E937" t="s">
        <v>1027</v>
      </c>
      <c r="F937" s="11" t="str">
        <f>"dossierComplet['"&amp;meta_dossier_complet[[#This Row],[COD_VAR]]&amp;"'][code_insee]"</f>
        <v>dossierComplet['P08_H2529'][code_insee]</v>
      </c>
    </row>
    <row r="938" spans="2:6" hidden="1">
      <c r="B938" t="s">
        <v>3763</v>
      </c>
      <c r="C938" t="s">
        <v>3764</v>
      </c>
      <c r="D938" t="s">
        <v>3765</v>
      </c>
      <c r="E938" t="s">
        <v>1027</v>
      </c>
      <c r="F938" s="11" t="str">
        <f>"dossierComplet['"&amp;meta_dossier_complet[[#This Row],[COD_VAR]]&amp;"'][code_insee]"</f>
        <v>dossierComplet['P08_H30P'][code_insee]</v>
      </c>
    </row>
    <row r="939" spans="2:6" hidden="1">
      <c r="B939" t="s">
        <v>3766</v>
      </c>
      <c r="C939" t="s">
        <v>3767</v>
      </c>
      <c r="D939" t="s">
        <v>3768</v>
      </c>
      <c r="E939" t="s">
        <v>1027</v>
      </c>
      <c r="F939" s="11" t="str">
        <f>"dossierComplet['"&amp;meta_dossier_complet[[#This Row],[COD_VAR]]&amp;"'][code_insee]"</f>
        <v>dossierComplet['P08_HSCOL0205'][code_insee]</v>
      </c>
    </row>
    <row r="940" spans="2:6" hidden="1">
      <c r="B940" t="s">
        <v>3769</v>
      </c>
      <c r="C940" t="s">
        <v>3770</v>
      </c>
      <c r="D940" t="s">
        <v>3771</v>
      </c>
      <c r="E940" t="s">
        <v>1027</v>
      </c>
      <c r="F940" s="11" t="str">
        <f>"dossierComplet['"&amp;meta_dossier_complet[[#This Row],[COD_VAR]]&amp;"'][code_insee]"</f>
        <v>dossierComplet['P08_HSCOL0610'][code_insee]</v>
      </c>
    </row>
    <row r="941" spans="2:6" hidden="1">
      <c r="B941" t="s">
        <v>3772</v>
      </c>
      <c r="C941" t="s">
        <v>3773</v>
      </c>
      <c r="D941" t="s">
        <v>3774</v>
      </c>
      <c r="E941" t="s">
        <v>1027</v>
      </c>
      <c r="F941" s="11" t="str">
        <f>"dossierComplet['"&amp;meta_dossier_complet[[#This Row],[COD_VAR]]&amp;"'][code_insee]"</f>
        <v>dossierComplet['P08_HSCOL1114'][code_insee]</v>
      </c>
    </row>
    <row r="942" spans="2:6" hidden="1">
      <c r="B942" t="s">
        <v>3775</v>
      </c>
      <c r="C942" t="s">
        <v>3776</v>
      </c>
      <c r="D942" t="s">
        <v>3777</v>
      </c>
      <c r="E942" t="s">
        <v>1027</v>
      </c>
      <c r="F942" s="11" t="str">
        <f>"dossierComplet['"&amp;meta_dossier_complet[[#This Row],[COD_VAR]]&amp;"'][code_insee]"</f>
        <v>dossierComplet['P08_HSCOL1517'][code_insee]</v>
      </c>
    </row>
    <row r="943" spans="2:6" hidden="1">
      <c r="B943" t="s">
        <v>3778</v>
      </c>
      <c r="C943" t="s">
        <v>3779</v>
      </c>
      <c r="D943" t="s">
        <v>3780</v>
      </c>
      <c r="E943" t="s">
        <v>1027</v>
      </c>
      <c r="F943" s="11" t="str">
        <f>"dossierComplet['"&amp;meta_dossier_complet[[#This Row],[COD_VAR]]&amp;"'][code_insee]"</f>
        <v>dossierComplet['P08_HSCOL1824'][code_insee]</v>
      </c>
    </row>
    <row r="944" spans="2:6" hidden="1">
      <c r="B944" t="s">
        <v>3781</v>
      </c>
      <c r="C944" t="s">
        <v>3782</v>
      </c>
      <c r="D944" t="s">
        <v>3783</v>
      </c>
      <c r="E944" t="s">
        <v>1027</v>
      </c>
      <c r="F944" s="11" t="str">
        <f>"dossierComplet['"&amp;meta_dossier_complet[[#This Row],[COD_VAR]]&amp;"'][code_insee]"</f>
        <v>dossierComplet['P08_HSCOL2529'][code_insee]</v>
      </c>
    </row>
    <row r="945" spans="2:6" hidden="1">
      <c r="B945" t="s">
        <v>3784</v>
      </c>
      <c r="C945" t="s">
        <v>3785</v>
      </c>
      <c r="D945" t="s">
        <v>3786</v>
      </c>
      <c r="E945" t="s">
        <v>1027</v>
      </c>
      <c r="F945" s="11" t="str">
        <f>"dossierComplet['"&amp;meta_dossier_complet[[#This Row],[COD_VAR]]&amp;"'][code_insee]"</f>
        <v>dossierComplet['P08_HSCOL30P'][code_insee]</v>
      </c>
    </row>
    <row r="946" spans="2:6" hidden="1">
      <c r="B946" t="s">
        <v>3787</v>
      </c>
      <c r="C946" t="s">
        <v>3788</v>
      </c>
      <c r="D946" t="s">
        <v>3789</v>
      </c>
      <c r="E946" t="s">
        <v>1027</v>
      </c>
      <c r="F946" s="11" t="str">
        <f>"dossierComplet['"&amp;meta_dossier_complet[[#This Row],[COD_VAR]]&amp;"'][code_insee]"</f>
        <v>dossierComplet['P08_F0205'][code_insee]</v>
      </c>
    </row>
    <row r="947" spans="2:6" hidden="1">
      <c r="B947" t="s">
        <v>3790</v>
      </c>
      <c r="C947" t="s">
        <v>3791</v>
      </c>
      <c r="D947" t="s">
        <v>3792</v>
      </c>
      <c r="E947" t="s">
        <v>1027</v>
      </c>
      <c r="F947" s="11" t="str">
        <f>"dossierComplet['"&amp;meta_dossier_complet[[#This Row],[COD_VAR]]&amp;"'][code_insee]"</f>
        <v>dossierComplet['P08_F0610'][code_insee]</v>
      </c>
    </row>
    <row r="948" spans="2:6" hidden="1">
      <c r="B948" t="s">
        <v>3793</v>
      </c>
      <c r="C948" t="s">
        <v>3794</v>
      </c>
      <c r="D948" t="s">
        <v>3795</v>
      </c>
      <c r="E948" t="s">
        <v>1027</v>
      </c>
      <c r="F948" s="11" t="str">
        <f>"dossierComplet['"&amp;meta_dossier_complet[[#This Row],[COD_VAR]]&amp;"'][code_insee]"</f>
        <v>dossierComplet['P08_F1114'][code_insee]</v>
      </c>
    </row>
    <row r="949" spans="2:6" hidden="1">
      <c r="B949" t="s">
        <v>3796</v>
      </c>
      <c r="C949" t="s">
        <v>3797</v>
      </c>
      <c r="D949" t="s">
        <v>3798</v>
      </c>
      <c r="E949" t="s">
        <v>1027</v>
      </c>
      <c r="F949" s="11" t="str">
        <f>"dossierComplet['"&amp;meta_dossier_complet[[#This Row],[COD_VAR]]&amp;"'][code_insee]"</f>
        <v>dossierComplet['P08_F1517'][code_insee]</v>
      </c>
    </row>
    <row r="950" spans="2:6" hidden="1">
      <c r="B950" t="s">
        <v>3799</v>
      </c>
      <c r="C950" t="s">
        <v>3800</v>
      </c>
      <c r="D950" t="s">
        <v>3801</v>
      </c>
      <c r="E950" t="s">
        <v>1027</v>
      </c>
      <c r="F950" s="11" t="str">
        <f>"dossierComplet['"&amp;meta_dossier_complet[[#This Row],[COD_VAR]]&amp;"'][code_insee]"</f>
        <v>dossierComplet['P08_F1824'][code_insee]</v>
      </c>
    </row>
    <row r="951" spans="2:6" hidden="1">
      <c r="B951" t="s">
        <v>3802</v>
      </c>
      <c r="C951" t="s">
        <v>3803</v>
      </c>
      <c r="D951" t="s">
        <v>3804</v>
      </c>
      <c r="E951" t="s">
        <v>1027</v>
      </c>
      <c r="F951" s="11" t="str">
        <f>"dossierComplet['"&amp;meta_dossier_complet[[#This Row],[COD_VAR]]&amp;"'][code_insee]"</f>
        <v>dossierComplet['P08_F2529'][code_insee]</v>
      </c>
    </row>
    <row r="952" spans="2:6" hidden="1">
      <c r="B952" t="s">
        <v>3805</v>
      </c>
      <c r="C952" t="s">
        <v>3806</v>
      </c>
      <c r="D952" t="s">
        <v>3807</v>
      </c>
      <c r="E952" t="s">
        <v>1027</v>
      </c>
      <c r="F952" s="11" t="str">
        <f>"dossierComplet['"&amp;meta_dossier_complet[[#This Row],[COD_VAR]]&amp;"'][code_insee]"</f>
        <v>dossierComplet['P08_F30P'][code_insee]</v>
      </c>
    </row>
    <row r="953" spans="2:6" hidden="1">
      <c r="B953" t="s">
        <v>3808</v>
      </c>
      <c r="C953" t="s">
        <v>3809</v>
      </c>
      <c r="D953" t="s">
        <v>3810</v>
      </c>
      <c r="E953" t="s">
        <v>1027</v>
      </c>
      <c r="F953" s="11" t="str">
        <f>"dossierComplet['"&amp;meta_dossier_complet[[#This Row],[COD_VAR]]&amp;"'][code_insee]"</f>
        <v>dossierComplet['P08_FSCOL0205'][code_insee]</v>
      </c>
    </row>
    <row r="954" spans="2:6" hidden="1">
      <c r="B954" t="s">
        <v>3811</v>
      </c>
      <c r="C954" t="s">
        <v>3812</v>
      </c>
      <c r="D954" t="s">
        <v>3813</v>
      </c>
      <c r="E954" t="s">
        <v>1027</v>
      </c>
      <c r="F954" s="11" t="str">
        <f>"dossierComplet['"&amp;meta_dossier_complet[[#This Row],[COD_VAR]]&amp;"'][code_insee]"</f>
        <v>dossierComplet['P08_FSCOL0610'][code_insee]</v>
      </c>
    </row>
    <row r="955" spans="2:6" hidden="1">
      <c r="B955" t="s">
        <v>3814</v>
      </c>
      <c r="C955" t="s">
        <v>3815</v>
      </c>
      <c r="D955" t="s">
        <v>3816</v>
      </c>
      <c r="E955" t="s">
        <v>1027</v>
      </c>
      <c r="F955" s="11" t="str">
        <f>"dossierComplet['"&amp;meta_dossier_complet[[#This Row],[COD_VAR]]&amp;"'][code_insee]"</f>
        <v>dossierComplet['P08_FSCOL1114'][code_insee]</v>
      </c>
    </row>
    <row r="956" spans="2:6" hidden="1">
      <c r="B956" t="s">
        <v>3817</v>
      </c>
      <c r="C956" t="s">
        <v>3818</v>
      </c>
      <c r="D956" t="s">
        <v>3819</v>
      </c>
      <c r="E956" t="s">
        <v>1027</v>
      </c>
      <c r="F956" s="11" t="str">
        <f>"dossierComplet['"&amp;meta_dossier_complet[[#This Row],[COD_VAR]]&amp;"'][code_insee]"</f>
        <v>dossierComplet['P08_FSCOL1517'][code_insee]</v>
      </c>
    </row>
    <row r="957" spans="2:6" hidden="1">
      <c r="B957" t="s">
        <v>3820</v>
      </c>
      <c r="C957" t="s">
        <v>3821</v>
      </c>
      <c r="D957" t="s">
        <v>3822</v>
      </c>
      <c r="E957" t="s">
        <v>1027</v>
      </c>
      <c r="F957" s="11" t="str">
        <f>"dossierComplet['"&amp;meta_dossier_complet[[#This Row],[COD_VAR]]&amp;"'][code_insee]"</f>
        <v>dossierComplet['P08_FSCOL1824'][code_insee]</v>
      </c>
    </row>
    <row r="958" spans="2:6" hidden="1">
      <c r="B958" t="s">
        <v>3823</v>
      </c>
      <c r="C958" t="s">
        <v>3824</v>
      </c>
      <c r="D958" t="s">
        <v>3825</v>
      </c>
      <c r="E958" t="s">
        <v>1027</v>
      </c>
      <c r="F958" s="11" t="str">
        <f>"dossierComplet['"&amp;meta_dossier_complet[[#This Row],[COD_VAR]]&amp;"'][code_insee]"</f>
        <v>dossierComplet['P08_FSCOL2529'][code_insee]</v>
      </c>
    </row>
    <row r="959" spans="2:6" hidden="1">
      <c r="B959" t="s">
        <v>3826</v>
      </c>
      <c r="C959" t="s">
        <v>3827</v>
      </c>
      <c r="D959" t="s">
        <v>3828</v>
      </c>
      <c r="E959" t="s">
        <v>1027</v>
      </c>
      <c r="F959" s="11" t="str">
        <f>"dossierComplet['"&amp;meta_dossier_complet[[#This Row],[COD_VAR]]&amp;"'][code_insee]"</f>
        <v>dossierComplet['P08_FSCOL30P'][code_insee]</v>
      </c>
    </row>
    <row r="960" spans="2:6" hidden="1">
      <c r="B960" t="s">
        <v>3829</v>
      </c>
      <c r="C960" t="s">
        <v>3830</v>
      </c>
      <c r="D960" t="s">
        <v>3831</v>
      </c>
      <c r="E960" t="s">
        <v>1027</v>
      </c>
      <c r="F960" s="11" t="str">
        <f>"dossierComplet['"&amp;meta_dossier_complet[[#This Row],[COD_VAR]]&amp;"'][code_insee]"</f>
        <v>dossierComplet['P08_NSCOL15P'][code_insee]</v>
      </c>
    </row>
    <row r="961" spans="2:6" hidden="1">
      <c r="B961" t="s">
        <v>3832</v>
      </c>
      <c r="C961" t="s">
        <v>3833</v>
      </c>
      <c r="D961" t="s">
        <v>3834</v>
      </c>
      <c r="E961" t="s">
        <v>1027</v>
      </c>
      <c r="F961" s="11" t="str">
        <f>"dossierComplet['"&amp;meta_dossier_complet[[#This Row],[COD_VAR]]&amp;"'][code_insee]"</f>
        <v>dossierComplet['P08_NSCOL15P_DIPL0'][code_insee]</v>
      </c>
    </row>
    <row r="962" spans="2:6" hidden="1">
      <c r="B962" t="s">
        <v>3835</v>
      </c>
      <c r="C962" t="s">
        <v>3836</v>
      </c>
      <c r="D962" t="s">
        <v>3837</v>
      </c>
      <c r="E962" t="s">
        <v>1027</v>
      </c>
      <c r="F962" s="11" t="str">
        <f>"dossierComplet['"&amp;meta_dossier_complet[[#This Row],[COD_VAR]]&amp;"'][code_insee]"</f>
        <v>dossierComplet['P08_NSCOL15P_CEP'][code_insee]</v>
      </c>
    </row>
    <row r="963" spans="2:6" hidden="1">
      <c r="B963" t="s">
        <v>3838</v>
      </c>
      <c r="C963" t="s">
        <v>3839</v>
      </c>
      <c r="D963" t="s">
        <v>3840</v>
      </c>
      <c r="E963" t="s">
        <v>1027</v>
      </c>
      <c r="F963" s="11" t="str">
        <f>"dossierComplet['"&amp;meta_dossier_complet[[#This Row],[COD_VAR]]&amp;"'][code_insee]"</f>
        <v>dossierComplet['P08_NSCOL15P_BEPC'][code_insee]</v>
      </c>
    </row>
    <row r="964" spans="2:6" hidden="1">
      <c r="B964" t="s">
        <v>3841</v>
      </c>
      <c r="C964" t="s">
        <v>3842</v>
      </c>
      <c r="D964" t="s">
        <v>3843</v>
      </c>
      <c r="E964" t="s">
        <v>1027</v>
      </c>
      <c r="F964" s="11" t="str">
        <f>"dossierComplet['"&amp;meta_dossier_complet[[#This Row],[COD_VAR]]&amp;"'][code_insee]"</f>
        <v>dossierComplet['P08_NSCOL15P_CAPBEP'][code_insee]</v>
      </c>
    </row>
    <row r="965" spans="2:6" hidden="1">
      <c r="B965" t="s">
        <v>3844</v>
      </c>
      <c r="C965" t="s">
        <v>3845</v>
      </c>
      <c r="D965" t="s">
        <v>3846</v>
      </c>
      <c r="E965" t="s">
        <v>1027</v>
      </c>
      <c r="F965" s="11" t="str">
        <f>"dossierComplet['"&amp;meta_dossier_complet[[#This Row],[COD_VAR]]&amp;"'][code_insee]"</f>
        <v>dossierComplet['P08_NSCOL15P_BAC'][code_insee]</v>
      </c>
    </row>
    <row r="966" spans="2:6" hidden="1">
      <c r="B966" t="s">
        <v>3847</v>
      </c>
      <c r="C966" t="s">
        <v>3848</v>
      </c>
      <c r="D966" t="s">
        <v>3849</v>
      </c>
      <c r="E966" t="s">
        <v>1027</v>
      </c>
      <c r="F966" s="11" t="str">
        <f>"dossierComplet['"&amp;meta_dossier_complet[[#This Row],[COD_VAR]]&amp;"'][code_insee]"</f>
        <v>dossierComplet['P08_NSCOL15P_BACP2'][code_insee]</v>
      </c>
    </row>
    <row r="967" spans="2:6" hidden="1">
      <c r="B967" t="s">
        <v>3850</v>
      </c>
      <c r="C967" t="s">
        <v>3851</v>
      </c>
      <c r="D967" t="s">
        <v>3852</v>
      </c>
      <c r="E967" t="s">
        <v>1027</v>
      </c>
      <c r="F967" s="11" t="str">
        <f>"dossierComplet['"&amp;meta_dossier_complet[[#This Row],[COD_VAR]]&amp;"'][code_insee]"</f>
        <v>dossierComplet['P08_NSCOL15P_SUP'][code_insee]</v>
      </c>
    </row>
    <row r="968" spans="2:6" hidden="1">
      <c r="B968" t="s">
        <v>3853</v>
      </c>
      <c r="C968" t="s">
        <v>3854</v>
      </c>
      <c r="D968" t="s">
        <v>3855</v>
      </c>
      <c r="E968" t="s">
        <v>1027</v>
      </c>
      <c r="F968" s="11" t="str">
        <f>"dossierComplet['"&amp;meta_dossier_complet[[#This Row],[COD_VAR]]&amp;"'][code_insee]"</f>
        <v>dossierComplet['P08_HNSCOL15P'][code_insee]</v>
      </c>
    </row>
    <row r="969" spans="2:6" hidden="1">
      <c r="B969" t="s">
        <v>3856</v>
      </c>
      <c r="C969" t="s">
        <v>3857</v>
      </c>
      <c r="D969" t="s">
        <v>3858</v>
      </c>
      <c r="E969" t="s">
        <v>1027</v>
      </c>
      <c r="F969" s="11" t="str">
        <f>"dossierComplet['"&amp;meta_dossier_complet[[#This Row],[COD_VAR]]&amp;"'][code_insee]"</f>
        <v>dossierComplet['P08_HNSCOL15P_DIPL0'][code_insee]</v>
      </c>
    </row>
    <row r="970" spans="2:6" hidden="1">
      <c r="B970" t="s">
        <v>3859</v>
      </c>
      <c r="C970" t="s">
        <v>3860</v>
      </c>
      <c r="D970" t="s">
        <v>3861</v>
      </c>
      <c r="E970" t="s">
        <v>1027</v>
      </c>
      <c r="F970" s="11" t="str">
        <f>"dossierComplet['"&amp;meta_dossier_complet[[#This Row],[COD_VAR]]&amp;"'][code_insee]"</f>
        <v>dossierComplet['P08_HNSCOL15P_CEP'][code_insee]</v>
      </c>
    </row>
    <row r="971" spans="2:6" hidden="1">
      <c r="B971" t="s">
        <v>3862</v>
      </c>
      <c r="C971" t="s">
        <v>3863</v>
      </c>
      <c r="D971" t="s">
        <v>3864</v>
      </c>
      <c r="E971" t="s">
        <v>1027</v>
      </c>
      <c r="F971" s="11" t="str">
        <f>"dossierComplet['"&amp;meta_dossier_complet[[#This Row],[COD_VAR]]&amp;"'][code_insee]"</f>
        <v>dossierComplet['P08_HNSCOL15P_BEPC'][code_insee]</v>
      </c>
    </row>
    <row r="972" spans="2:6" hidden="1">
      <c r="B972" t="s">
        <v>3865</v>
      </c>
      <c r="C972" t="s">
        <v>3866</v>
      </c>
      <c r="D972" t="s">
        <v>3867</v>
      </c>
      <c r="E972" t="s">
        <v>1027</v>
      </c>
      <c r="F972" s="11" t="str">
        <f>"dossierComplet['"&amp;meta_dossier_complet[[#This Row],[COD_VAR]]&amp;"'][code_insee]"</f>
        <v>dossierComplet['P08_HNSCOL15P_CAPBEP'][code_insee]</v>
      </c>
    </row>
    <row r="973" spans="2:6" hidden="1">
      <c r="B973" t="s">
        <v>3868</v>
      </c>
      <c r="C973" t="s">
        <v>3869</v>
      </c>
      <c r="D973" t="s">
        <v>3870</v>
      </c>
      <c r="E973" t="s">
        <v>1027</v>
      </c>
      <c r="F973" s="11" t="str">
        <f>"dossierComplet['"&amp;meta_dossier_complet[[#This Row],[COD_VAR]]&amp;"'][code_insee]"</f>
        <v>dossierComplet['P08_HNSCOL15P_BAC'][code_insee]</v>
      </c>
    </row>
    <row r="974" spans="2:6" hidden="1">
      <c r="B974" t="s">
        <v>3871</v>
      </c>
      <c r="C974" t="s">
        <v>3872</v>
      </c>
      <c r="D974" t="s">
        <v>3873</v>
      </c>
      <c r="E974" t="s">
        <v>1027</v>
      </c>
      <c r="F974" s="11" t="str">
        <f>"dossierComplet['"&amp;meta_dossier_complet[[#This Row],[COD_VAR]]&amp;"'][code_insee]"</f>
        <v>dossierComplet['P08_HNSCOL15P_BACP2'][code_insee]</v>
      </c>
    </row>
    <row r="975" spans="2:6" hidden="1">
      <c r="B975" t="s">
        <v>3874</v>
      </c>
      <c r="C975" t="s">
        <v>3875</v>
      </c>
      <c r="D975" t="s">
        <v>3876</v>
      </c>
      <c r="E975" t="s">
        <v>1027</v>
      </c>
      <c r="F975" s="11" t="str">
        <f>"dossierComplet['"&amp;meta_dossier_complet[[#This Row],[COD_VAR]]&amp;"'][code_insee]"</f>
        <v>dossierComplet['P08_HNSCOL15P_SUP'][code_insee]</v>
      </c>
    </row>
    <row r="976" spans="2:6" hidden="1">
      <c r="B976" t="s">
        <v>3877</v>
      </c>
      <c r="C976" t="s">
        <v>3878</v>
      </c>
      <c r="D976" t="s">
        <v>3879</v>
      </c>
      <c r="E976" t="s">
        <v>1027</v>
      </c>
      <c r="F976" s="11" t="str">
        <f>"dossierComplet['"&amp;meta_dossier_complet[[#This Row],[COD_VAR]]&amp;"'][code_insee]"</f>
        <v>dossierComplet['P08_FNSCOL15P'][code_insee]</v>
      </c>
    </row>
    <row r="977" spans="2:6" hidden="1">
      <c r="B977" t="s">
        <v>3880</v>
      </c>
      <c r="C977" t="s">
        <v>3881</v>
      </c>
      <c r="D977" t="s">
        <v>3882</v>
      </c>
      <c r="E977" t="s">
        <v>1027</v>
      </c>
      <c r="F977" s="11" t="str">
        <f>"dossierComplet['"&amp;meta_dossier_complet[[#This Row],[COD_VAR]]&amp;"'][code_insee]"</f>
        <v>dossierComplet['P08_FNSCOL15P_DIPL0'][code_insee]</v>
      </c>
    </row>
    <row r="978" spans="2:6" hidden="1">
      <c r="B978" t="s">
        <v>3883</v>
      </c>
      <c r="C978" t="s">
        <v>3884</v>
      </c>
      <c r="D978" t="s">
        <v>3885</v>
      </c>
      <c r="E978" t="s">
        <v>1027</v>
      </c>
      <c r="F978" s="11" t="str">
        <f>"dossierComplet['"&amp;meta_dossier_complet[[#This Row],[COD_VAR]]&amp;"'][code_insee]"</f>
        <v>dossierComplet['P08_FNSCOL15P_CEP'][code_insee]</v>
      </c>
    </row>
    <row r="979" spans="2:6" hidden="1">
      <c r="B979" t="s">
        <v>3886</v>
      </c>
      <c r="C979" t="s">
        <v>3887</v>
      </c>
      <c r="D979" t="s">
        <v>3888</v>
      </c>
      <c r="E979" t="s">
        <v>1027</v>
      </c>
      <c r="F979" s="11" t="str">
        <f>"dossierComplet['"&amp;meta_dossier_complet[[#This Row],[COD_VAR]]&amp;"'][code_insee]"</f>
        <v>dossierComplet['P08_FNSCOL15P_BEPC'][code_insee]</v>
      </c>
    </row>
    <row r="980" spans="2:6" hidden="1">
      <c r="B980" t="s">
        <v>3889</v>
      </c>
      <c r="C980" t="s">
        <v>3890</v>
      </c>
      <c r="D980" t="s">
        <v>3891</v>
      </c>
      <c r="E980" t="s">
        <v>1027</v>
      </c>
      <c r="F980" s="11" t="str">
        <f>"dossierComplet['"&amp;meta_dossier_complet[[#This Row],[COD_VAR]]&amp;"'][code_insee]"</f>
        <v>dossierComplet['P08_FNSCOL15P_CAPBEP'][code_insee]</v>
      </c>
    </row>
    <row r="981" spans="2:6" hidden="1">
      <c r="B981" t="s">
        <v>3892</v>
      </c>
      <c r="C981" t="s">
        <v>3893</v>
      </c>
      <c r="D981" t="s">
        <v>3894</v>
      </c>
      <c r="E981" t="s">
        <v>1027</v>
      </c>
      <c r="F981" s="11" t="str">
        <f>"dossierComplet['"&amp;meta_dossier_complet[[#This Row],[COD_VAR]]&amp;"'][code_insee]"</f>
        <v>dossierComplet['P08_FNSCOL15P_BAC'][code_insee]</v>
      </c>
    </row>
    <row r="982" spans="2:6" hidden="1">
      <c r="B982" t="s">
        <v>3895</v>
      </c>
      <c r="C982" t="s">
        <v>3896</v>
      </c>
      <c r="D982" t="s">
        <v>3897</v>
      </c>
      <c r="E982" t="s">
        <v>1027</v>
      </c>
      <c r="F982" s="11" t="str">
        <f>"dossierComplet['"&amp;meta_dossier_complet[[#This Row],[COD_VAR]]&amp;"'][code_insee]"</f>
        <v>dossierComplet['P08_FNSCOL15P_BACP2'][code_insee]</v>
      </c>
    </row>
    <row r="983" spans="2:6" hidden="1">
      <c r="B983" t="s">
        <v>3898</v>
      </c>
      <c r="C983" t="s">
        <v>3899</v>
      </c>
      <c r="D983" t="s">
        <v>3900</v>
      </c>
      <c r="E983" t="s">
        <v>1027</v>
      </c>
      <c r="F983" s="11" t="str">
        <f>"dossierComplet['"&amp;meta_dossier_complet[[#This Row],[COD_VAR]]&amp;"'][code_insee]"</f>
        <v>dossierComplet['P08_FNSCOL15P_SUP'][code_insee]</v>
      </c>
    </row>
    <row r="984" spans="2:6" hidden="1">
      <c r="B984" t="s">
        <v>3901</v>
      </c>
      <c r="C984" t="s">
        <v>3902</v>
      </c>
      <c r="D984" t="s">
        <v>3903</v>
      </c>
      <c r="E984" t="s">
        <v>1027</v>
      </c>
      <c r="F984" s="11" t="str">
        <f>"dossierComplet['"&amp;meta_dossier_complet[[#This Row],[COD_VAR]]&amp;"'][code_insee]"</f>
        <v>dossierComplet['P18_ACTOCC15P'][code_insee]</v>
      </c>
    </row>
    <row r="985" spans="2:6" hidden="1">
      <c r="B985" t="s">
        <v>3904</v>
      </c>
      <c r="C985" t="s">
        <v>3905</v>
      </c>
      <c r="D985" t="s">
        <v>3906</v>
      </c>
      <c r="E985" t="s">
        <v>1027</v>
      </c>
      <c r="F985" s="11" t="str">
        <f>"dossierComplet['"&amp;meta_dossier_complet[[#This Row],[COD_VAR]]&amp;"'][code_insee]"</f>
        <v>dossierComplet['P18_SAL15P'][code_insee]</v>
      </c>
    </row>
    <row r="986" spans="2:6" hidden="1">
      <c r="B986" t="s">
        <v>3907</v>
      </c>
      <c r="C986" t="s">
        <v>3908</v>
      </c>
      <c r="D986" t="s">
        <v>3909</v>
      </c>
      <c r="E986" t="s">
        <v>1027</v>
      </c>
      <c r="F986" s="11" t="str">
        <f>"dossierComplet['"&amp;meta_dossier_complet[[#This Row],[COD_VAR]]&amp;"'][code_insee]"</f>
        <v>dossierComplet['P18_NSAL15P'][code_insee]</v>
      </c>
    </row>
    <row r="987" spans="2:6" hidden="1">
      <c r="B987" t="s">
        <v>3910</v>
      </c>
      <c r="C987" t="s">
        <v>3911</v>
      </c>
      <c r="D987" t="s">
        <v>3912</v>
      </c>
      <c r="E987" t="s">
        <v>1027</v>
      </c>
      <c r="F987" s="11" t="str">
        <f>"dossierComplet['"&amp;meta_dossier_complet[[#This Row],[COD_VAR]]&amp;"'][code_insee]"</f>
        <v>dossierComplet['P18_ACTOCC15P_TP'][code_insee]</v>
      </c>
    </row>
    <row r="988" spans="2:6" hidden="1">
      <c r="B988" t="s">
        <v>3913</v>
      </c>
      <c r="C988" t="s">
        <v>3914</v>
      </c>
      <c r="D988" t="s">
        <v>3915</v>
      </c>
      <c r="E988" t="s">
        <v>1027</v>
      </c>
      <c r="F988" s="11" t="str">
        <f>"dossierComplet['"&amp;meta_dossier_complet[[#This Row],[COD_VAR]]&amp;"'][code_insee]"</f>
        <v>dossierComplet['P18_SAL15P_TP'][code_insee]</v>
      </c>
    </row>
    <row r="989" spans="2:6" hidden="1">
      <c r="B989" t="s">
        <v>3916</v>
      </c>
      <c r="C989" t="s">
        <v>3917</v>
      </c>
      <c r="D989" t="s">
        <v>3918</v>
      </c>
      <c r="E989" t="s">
        <v>1027</v>
      </c>
      <c r="F989" s="11" t="str">
        <f>"dossierComplet['"&amp;meta_dossier_complet[[#This Row],[COD_VAR]]&amp;"'][code_insee]"</f>
        <v>dossierComplet['P18_HSAL15P_TP'][code_insee]</v>
      </c>
    </row>
    <row r="990" spans="2:6" hidden="1">
      <c r="B990" t="s">
        <v>3919</v>
      </c>
      <c r="C990" t="s">
        <v>3920</v>
      </c>
      <c r="D990" t="s">
        <v>3921</v>
      </c>
      <c r="E990" t="s">
        <v>1027</v>
      </c>
      <c r="F990" s="11" t="str">
        <f>"dossierComplet['"&amp;meta_dossier_complet[[#This Row],[COD_VAR]]&amp;"'][code_insee]"</f>
        <v>dossierComplet['P18_FSAL15P_TP'][code_insee]</v>
      </c>
    </row>
    <row r="991" spans="2:6" hidden="1">
      <c r="B991" t="s">
        <v>3922</v>
      </c>
      <c r="C991" t="s">
        <v>3923</v>
      </c>
      <c r="D991" t="s">
        <v>3924</v>
      </c>
      <c r="E991" t="s">
        <v>1027</v>
      </c>
      <c r="F991" s="11" t="str">
        <f>"dossierComplet['"&amp;meta_dossier_complet[[#This Row],[COD_VAR]]&amp;"'][code_insee]"</f>
        <v>dossierComplet['P18_NSAL15P_TP'][code_insee]</v>
      </c>
    </row>
    <row r="992" spans="2:6" hidden="1">
      <c r="B992" t="s">
        <v>3925</v>
      </c>
      <c r="C992" t="s">
        <v>3926</v>
      </c>
      <c r="D992" t="s">
        <v>3927</v>
      </c>
      <c r="E992" t="s">
        <v>1027</v>
      </c>
      <c r="F992" s="11" t="str">
        <f>"dossierComplet['"&amp;meta_dossier_complet[[#This Row],[COD_VAR]]&amp;"'][code_insee]"</f>
        <v>dossierComplet['P18_HACTOCC15P'][code_insee]</v>
      </c>
    </row>
    <row r="993" spans="2:6" hidden="1">
      <c r="B993" t="s">
        <v>3928</v>
      </c>
      <c r="C993" t="s">
        <v>3929</v>
      </c>
      <c r="D993" t="s">
        <v>3930</v>
      </c>
      <c r="E993" t="s">
        <v>1027</v>
      </c>
      <c r="F993" s="11" t="str">
        <f>"dossierComplet['"&amp;meta_dossier_complet[[#This Row],[COD_VAR]]&amp;"'][code_insee]"</f>
        <v>dossierComplet['P18_HSAL15P'][code_insee]</v>
      </c>
    </row>
    <row r="994" spans="2:6" hidden="1">
      <c r="B994" t="s">
        <v>3931</v>
      </c>
      <c r="C994" t="s">
        <v>3932</v>
      </c>
      <c r="D994" t="s">
        <v>3933</v>
      </c>
      <c r="E994" t="s">
        <v>1027</v>
      </c>
      <c r="F994" s="11" t="str">
        <f>"dossierComplet['"&amp;meta_dossier_complet[[#This Row],[COD_VAR]]&amp;"'][code_insee]"</f>
        <v>dossierComplet['P18_HSAL15P_CDI'][code_insee]</v>
      </c>
    </row>
    <row r="995" spans="2:6" hidden="1">
      <c r="B995" t="s">
        <v>3934</v>
      </c>
      <c r="C995" t="s">
        <v>3935</v>
      </c>
      <c r="D995" t="s">
        <v>3936</v>
      </c>
      <c r="E995" t="s">
        <v>1027</v>
      </c>
      <c r="F995" s="11" t="str">
        <f>"dossierComplet['"&amp;meta_dossier_complet[[#This Row],[COD_VAR]]&amp;"'][code_insee]"</f>
        <v>dossierComplet['P18_HSAL15P_CDD'][code_insee]</v>
      </c>
    </row>
    <row r="996" spans="2:6" hidden="1">
      <c r="B996" t="s">
        <v>3937</v>
      </c>
      <c r="C996" t="s">
        <v>3938</v>
      </c>
      <c r="D996" t="s">
        <v>3939</v>
      </c>
      <c r="E996" t="s">
        <v>1027</v>
      </c>
      <c r="F996" s="11" t="str">
        <f>"dossierComplet['"&amp;meta_dossier_complet[[#This Row],[COD_VAR]]&amp;"'][code_insee]"</f>
        <v>dossierComplet['P18_HSAL15P_INTERIM'][code_insee]</v>
      </c>
    </row>
    <row r="997" spans="2:6" hidden="1">
      <c r="B997" t="s">
        <v>3940</v>
      </c>
      <c r="C997" t="s">
        <v>3941</v>
      </c>
      <c r="D997" t="s">
        <v>3942</v>
      </c>
      <c r="E997" t="s">
        <v>1027</v>
      </c>
      <c r="F997" s="11" t="str">
        <f>"dossierComplet['"&amp;meta_dossier_complet[[#This Row],[COD_VAR]]&amp;"'][code_insee]"</f>
        <v>dossierComplet['P18_HSAL15P_EMPAID'][code_insee]</v>
      </c>
    </row>
    <row r="998" spans="2:6" hidden="1">
      <c r="B998" t="s">
        <v>3943</v>
      </c>
      <c r="C998" t="s">
        <v>3944</v>
      </c>
      <c r="D998" t="s">
        <v>3945</v>
      </c>
      <c r="E998" t="s">
        <v>1027</v>
      </c>
      <c r="F998" s="11" t="str">
        <f>"dossierComplet['"&amp;meta_dossier_complet[[#This Row],[COD_VAR]]&amp;"'][code_insee]"</f>
        <v>dossierComplet['P18_HSAL15P_APPR'][code_insee]</v>
      </c>
    </row>
    <row r="999" spans="2:6" hidden="1">
      <c r="B999" t="s">
        <v>3946</v>
      </c>
      <c r="C999" t="s">
        <v>3947</v>
      </c>
      <c r="D999" t="s">
        <v>3948</v>
      </c>
      <c r="E999" t="s">
        <v>1027</v>
      </c>
      <c r="F999" s="11" t="str">
        <f>"dossierComplet['"&amp;meta_dossier_complet[[#This Row],[COD_VAR]]&amp;"'][code_insee]"</f>
        <v>dossierComplet['P18_HNSAL15P'][code_insee]</v>
      </c>
    </row>
    <row r="1000" spans="2:6" hidden="1">
      <c r="B1000" t="s">
        <v>3949</v>
      </c>
      <c r="C1000" t="s">
        <v>3950</v>
      </c>
      <c r="D1000" t="s">
        <v>3951</v>
      </c>
      <c r="E1000" t="s">
        <v>1027</v>
      </c>
      <c r="F1000" s="11" t="str">
        <f>"dossierComplet['"&amp;meta_dossier_complet[[#This Row],[COD_VAR]]&amp;"'][code_insee]"</f>
        <v>dossierComplet['P18_HNSAL15P_INDEP'][code_insee]</v>
      </c>
    </row>
    <row r="1001" spans="2:6" hidden="1">
      <c r="B1001" t="s">
        <v>3952</v>
      </c>
      <c r="C1001" t="s">
        <v>3953</v>
      </c>
      <c r="D1001" t="s">
        <v>3954</v>
      </c>
      <c r="E1001" t="s">
        <v>1027</v>
      </c>
      <c r="F1001" s="11" t="str">
        <f>"dossierComplet['"&amp;meta_dossier_complet[[#This Row],[COD_VAR]]&amp;"'][code_insee]"</f>
        <v>dossierComplet['P18_HNSAL15P_EMPLOY'][code_insee]</v>
      </c>
    </row>
    <row r="1002" spans="2:6" hidden="1">
      <c r="B1002" t="s">
        <v>3955</v>
      </c>
      <c r="C1002" t="s">
        <v>3956</v>
      </c>
      <c r="D1002" t="s">
        <v>3957</v>
      </c>
      <c r="E1002" t="s">
        <v>1027</v>
      </c>
      <c r="F1002" s="11" t="str">
        <f>"dossierComplet['"&amp;meta_dossier_complet[[#This Row],[COD_VAR]]&amp;"'][code_insee]"</f>
        <v>dossierComplet['P18_HNSAL15P_AIDFAM'][code_insee]</v>
      </c>
    </row>
    <row r="1003" spans="2:6" hidden="1">
      <c r="B1003" t="s">
        <v>3958</v>
      </c>
      <c r="C1003" t="s">
        <v>3959</v>
      </c>
      <c r="D1003" t="s">
        <v>3960</v>
      </c>
      <c r="E1003" t="s">
        <v>1027</v>
      </c>
      <c r="F1003" s="11" t="str">
        <f>"dossierComplet['"&amp;meta_dossier_complet[[#This Row],[COD_VAR]]&amp;"'][code_insee]"</f>
        <v>dossierComplet['P18_FACTOCC15P'][code_insee]</v>
      </c>
    </row>
    <row r="1004" spans="2:6" hidden="1">
      <c r="B1004" t="s">
        <v>3961</v>
      </c>
      <c r="C1004" t="s">
        <v>3962</v>
      </c>
      <c r="D1004" t="s">
        <v>3963</v>
      </c>
      <c r="E1004" t="s">
        <v>1027</v>
      </c>
      <c r="F1004" s="11" t="str">
        <f>"dossierComplet['"&amp;meta_dossier_complet[[#This Row],[COD_VAR]]&amp;"'][code_insee]"</f>
        <v>dossierComplet['P18_FSAL15P'][code_insee]</v>
      </c>
    </row>
    <row r="1005" spans="2:6" hidden="1">
      <c r="B1005" t="s">
        <v>3964</v>
      </c>
      <c r="C1005" t="s">
        <v>3965</v>
      </c>
      <c r="D1005" t="s">
        <v>3966</v>
      </c>
      <c r="E1005" t="s">
        <v>1027</v>
      </c>
      <c r="F1005" s="11" t="str">
        <f>"dossierComplet['"&amp;meta_dossier_complet[[#This Row],[COD_VAR]]&amp;"'][code_insee]"</f>
        <v>dossierComplet['P18_FSAL15P_CDI'][code_insee]</v>
      </c>
    </row>
    <row r="1006" spans="2:6" hidden="1">
      <c r="B1006" t="s">
        <v>3967</v>
      </c>
      <c r="C1006" t="s">
        <v>3968</v>
      </c>
      <c r="D1006" t="s">
        <v>3969</v>
      </c>
      <c r="E1006" t="s">
        <v>1027</v>
      </c>
      <c r="F1006" s="11" t="str">
        <f>"dossierComplet['"&amp;meta_dossier_complet[[#This Row],[COD_VAR]]&amp;"'][code_insee]"</f>
        <v>dossierComplet['P18_FSAL15P_CDD'][code_insee]</v>
      </c>
    </row>
    <row r="1007" spans="2:6" hidden="1">
      <c r="B1007" t="s">
        <v>3970</v>
      </c>
      <c r="C1007" t="s">
        <v>3971</v>
      </c>
      <c r="D1007" t="s">
        <v>3972</v>
      </c>
      <c r="E1007" t="s">
        <v>1027</v>
      </c>
      <c r="F1007" s="11" t="str">
        <f>"dossierComplet['"&amp;meta_dossier_complet[[#This Row],[COD_VAR]]&amp;"'][code_insee]"</f>
        <v>dossierComplet['P18_FSAL15P_INTERIM'][code_insee]</v>
      </c>
    </row>
    <row r="1008" spans="2:6" hidden="1">
      <c r="B1008" t="s">
        <v>3973</v>
      </c>
      <c r="C1008" t="s">
        <v>3974</v>
      </c>
      <c r="D1008" t="s">
        <v>3975</v>
      </c>
      <c r="E1008" t="s">
        <v>1027</v>
      </c>
      <c r="F1008" s="11" t="str">
        <f>"dossierComplet['"&amp;meta_dossier_complet[[#This Row],[COD_VAR]]&amp;"'][code_insee]"</f>
        <v>dossierComplet['P18_FSAL15P_EMPAID'][code_insee]</v>
      </c>
    </row>
    <row r="1009" spans="2:6" hidden="1">
      <c r="B1009" t="s">
        <v>3976</v>
      </c>
      <c r="C1009" t="s">
        <v>3977</v>
      </c>
      <c r="D1009" t="s">
        <v>3978</v>
      </c>
      <c r="E1009" t="s">
        <v>1027</v>
      </c>
      <c r="F1009" s="11" t="str">
        <f>"dossierComplet['"&amp;meta_dossier_complet[[#This Row],[COD_VAR]]&amp;"'][code_insee]"</f>
        <v>dossierComplet['P18_FSAL15P_APPR'][code_insee]</v>
      </c>
    </row>
    <row r="1010" spans="2:6" hidden="1">
      <c r="B1010" t="s">
        <v>3979</v>
      </c>
      <c r="C1010" t="s">
        <v>3980</v>
      </c>
      <c r="D1010" t="s">
        <v>3981</v>
      </c>
      <c r="E1010" t="s">
        <v>1027</v>
      </c>
      <c r="F1010" s="11" t="str">
        <f>"dossierComplet['"&amp;meta_dossier_complet[[#This Row],[COD_VAR]]&amp;"'][code_insee]"</f>
        <v>dossierComplet['P18_FNSAL15P'][code_insee]</v>
      </c>
    </row>
    <row r="1011" spans="2:6" hidden="1">
      <c r="B1011" t="s">
        <v>3982</v>
      </c>
      <c r="C1011" t="s">
        <v>3983</v>
      </c>
      <c r="D1011" t="s">
        <v>3984</v>
      </c>
      <c r="E1011" t="s">
        <v>1027</v>
      </c>
      <c r="F1011" s="11" t="str">
        <f>"dossierComplet['"&amp;meta_dossier_complet[[#This Row],[COD_VAR]]&amp;"'][code_insee]"</f>
        <v>dossierComplet['P18_FNSAL15P_INDEP'][code_insee]</v>
      </c>
    </row>
    <row r="1012" spans="2:6" hidden="1">
      <c r="B1012" t="s">
        <v>3985</v>
      </c>
      <c r="C1012" t="s">
        <v>3986</v>
      </c>
      <c r="D1012" t="s">
        <v>3987</v>
      </c>
      <c r="E1012" t="s">
        <v>1027</v>
      </c>
      <c r="F1012" s="11" t="str">
        <f>"dossierComplet['"&amp;meta_dossier_complet[[#This Row],[COD_VAR]]&amp;"'][code_insee]"</f>
        <v>dossierComplet['P18_FNSAL15P_EMPLOY'][code_insee]</v>
      </c>
    </row>
    <row r="1013" spans="2:6" hidden="1">
      <c r="B1013" t="s">
        <v>3988</v>
      </c>
      <c r="C1013" t="s">
        <v>3989</v>
      </c>
      <c r="D1013" t="s">
        <v>3990</v>
      </c>
      <c r="E1013" t="s">
        <v>1027</v>
      </c>
      <c r="F1013" s="11" t="str">
        <f>"dossierComplet['"&amp;meta_dossier_complet[[#This Row],[COD_VAR]]&amp;"'][code_insee]"</f>
        <v>dossierComplet['P18_FNSAL15P_AIDFAM'][code_insee]</v>
      </c>
    </row>
    <row r="1014" spans="2:6" hidden="1">
      <c r="B1014" t="s">
        <v>3991</v>
      </c>
      <c r="C1014" t="s">
        <v>3992</v>
      </c>
      <c r="D1014" t="s">
        <v>3993</v>
      </c>
      <c r="E1014" t="s">
        <v>1027</v>
      </c>
      <c r="F1014" s="11" t="str">
        <f>"dossierComplet['"&amp;meta_dossier_complet[[#This Row],[COD_VAR]]&amp;"'][code_insee]"</f>
        <v>dossierComplet['P18_HSAL1564'][code_insee]</v>
      </c>
    </row>
    <row r="1015" spans="2:6" hidden="1">
      <c r="B1015" t="s">
        <v>3994</v>
      </c>
      <c r="C1015" t="s">
        <v>3995</v>
      </c>
      <c r="D1015" t="s">
        <v>3996</v>
      </c>
      <c r="E1015" t="s">
        <v>1027</v>
      </c>
      <c r="F1015" s="11" t="str">
        <f>"dossierComplet['"&amp;meta_dossier_complet[[#This Row],[COD_VAR]]&amp;"'][code_insee]"</f>
        <v>dossierComplet['P18_HSAL1524'][code_insee]</v>
      </c>
    </row>
    <row r="1016" spans="2:6" hidden="1">
      <c r="B1016" t="s">
        <v>3997</v>
      </c>
      <c r="C1016" t="s">
        <v>3998</v>
      </c>
      <c r="D1016" t="s">
        <v>3999</v>
      </c>
      <c r="E1016" t="s">
        <v>1027</v>
      </c>
      <c r="F1016" s="11" t="str">
        <f>"dossierComplet['"&amp;meta_dossier_complet[[#This Row],[COD_VAR]]&amp;"'][code_insee]"</f>
        <v>dossierComplet['P18_HSAL2554'][code_insee]</v>
      </c>
    </row>
    <row r="1017" spans="2:6" hidden="1">
      <c r="B1017" t="s">
        <v>4000</v>
      </c>
      <c r="C1017" t="s">
        <v>4001</v>
      </c>
      <c r="D1017" t="s">
        <v>4002</v>
      </c>
      <c r="E1017" t="s">
        <v>1027</v>
      </c>
      <c r="F1017" s="11" t="str">
        <f>"dossierComplet['"&amp;meta_dossier_complet[[#This Row],[COD_VAR]]&amp;"'][code_insee]"</f>
        <v>dossierComplet['P18_HSAL5564'][code_insee]</v>
      </c>
    </row>
    <row r="1018" spans="2:6" hidden="1">
      <c r="B1018" t="s">
        <v>4003</v>
      </c>
      <c r="C1018" t="s">
        <v>4004</v>
      </c>
      <c r="D1018" t="s">
        <v>4005</v>
      </c>
      <c r="E1018" t="s">
        <v>1027</v>
      </c>
      <c r="F1018" s="11" t="str">
        <f>"dossierComplet['"&amp;meta_dossier_complet[[#This Row],[COD_VAR]]&amp;"'][code_insee]"</f>
        <v>dossierComplet['P18_HSAL1564_TP'][code_insee]</v>
      </c>
    </row>
    <row r="1019" spans="2:6" hidden="1">
      <c r="B1019" t="s">
        <v>4006</v>
      </c>
      <c r="C1019" t="s">
        <v>4007</v>
      </c>
      <c r="D1019" t="s">
        <v>4008</v>
      </c>
      <c r="E1019" t="s">
        <v>1027</v>
      </c>
      <c r="F1019" s="11" t="str">
        <f>"dossierComplet['"&amp;meta_dossier_complet[[#This Row],[COD_VAR]]&amp;"'][code_insee]"</f>
        <v>dossierComplet['P18_HSAL1524_TP'][code_insee]</v>
      </c>
    </row>
    <row r="1020" spans="2:6" hidden="1">
      <c r="B1020" t="s">
        <v>4009</v>
      </c>
      <c r="C1020" t="s">
        <v>4010</v>
      </c>
      <c r="D1020" t="s">
        <v>4011</v>
      </c>
      <c r="E1020" t="s">
        <v>1027</v>
      </c>
      <c r="F1020" s="11" t="str">
        <f>"dossierComplet['"&amp;meta_dossier_complet[[#This Row],[COD_VAR]]&amp;"'][code_insee]"</f>
        <v>dossierComplet['P18_HSAL2554_TP'][code_insee]</v>
      </c>
    </row>
    <row r="1021" spans="2:6" hidden="1">
      <c r="B1021" t="s">
        <v>4012</v>
      </c>
      <c r="C1021" t="s">
        <v>4013</v>
      </c>
      <c r="D1021" t="s">
        <v>4014</v>
      </c>
      <c r="E1021" t="s">
        <v>1027</v>
      </c>
      <c r="F1021" s="11" t="str">
        <f>"dossierComplet['"&amp;meta_dossier_complet[[#This Row],[COD_VAR]]&amp;"'][code_insee]"</f>
        <v>dossierComplet['P18_HSAL5564_TP'][code_insee]</v>
      </c>
    </row>
    <row r="1022" spans="2:6" hidden="1">
      <c r="B1022" t="s">
        <v>4015</v>
      </c>
      <c r="C1022" t="s">
        <v>4016</v>
      </c>
      <c r="D1022" t="s">
        <v>4017</v>
      </c>
      <c r="E1022" t="s">
        <v>1027</v>
      </c>
      <c r="F1022" s="11" t="str">
        <f>"dossierComplet['"&amp;meta_dossier_complet[[#This Row],[COD_VAR]]&amp;"'][code_insee]"</f>
        <v>dossierComplet['P18_FSAL1564'][code_insee]</v>
      </c>
    </row>
    <row r="1023" spans="2:6" hidden="1">
      <c r="B1023" t="s">
        <v>4018</v>
      </c>
      <c r="C1023" t="s">
        <v>4019</v>
      </c>
      <c r="D1023" t="s">
        <v>4020</v>
      </c>
      <c r="E1023" t="s">
        <v>1027</v>
      </c>
      <c r="F1023" s="11" t="str">
        <f>"dossierComplet['"&amp;meta_dossier_complet[[#This Row],[COD_VAR]]&amp;"'][code_insee]"</f>
        <v>dossierComplet['P18_FSAL1524'][code_insee]</v>
      </c>
    </row>
    <row r="1024" spans="2:6" hidden="1">
      <c r="B1024" t="s">
        <v>4021</v>
      </c>
      <c r="C1024" t="s">
        <v>4022</v>
      </c>
      <c r="D1024" t="s">
        <v>4023</v>
      </c>
      <c r="E1024" t="s">
        <v>1027</v>
      </c>
      <c r="F1024" s="11" t="str">
        <f>"dossierComplet['"&amp;meta_dossier_complet[[#This Row],[COD_VAR]]&amp;"'][code_insee]"</f>
        <v>dossierComplet['P18_FSAL2554'][code_insee]</v>
      </c>
    </row>
    <row r="1025" spans="2:6" hidden="1">
      <c r="B1025" t="s">
        <v>4024</v>
      </c>
      <c r="C1025" t="s">
        <v>4025</v>
      </c>
      <c r="D1025" t="s">
        <v>4026</v>
      </c>
      <c r="E1025" t="s">
        <v>1027</v>
      </c>
      <c r="F1025" s="11" t="str">
        <f>"dossierComplet['"&amp;meta_dossier_complet[[#This Row],[COD_VAR]]&amp;"'][code_insee]"</f>
        <v>dossierComplet['P18_FSAL5564'][code_insee]</v>
      </c>
    </row>
    <row r="1026" spans="2:6" hidden="1">
      <c r="B1026" t="s">
        <v>4027</v>
      </c>
      <c r="C1026" t="s">
        <v>4028</v>
      </c>
      <c r="D1026" t="s">
        <v>4029</v>
      </c>
      <c r="E1026" t="s">
        <v>1027</v>
      </c>
      <c r="F1026" s="11" t="str">
        <f>"dossierComplet['"&amp;meta_dossier_complet[[#This Row],[COD_VAR]]&amp;"'][code_insee]"</f>
        <v>dossierComplet['P18_FSAL1564_TP'][code_insee]</v>
      </c>
    </row>
    <row r="1027" spans="2:6" hidden="1">
      <c r="B1027" t="s">
        <v>4030</v>
      </c>
      <c r="C1027" t="s">
        <v>4031</v>
      </c>
      <c r="D1027" t="s">
        <v>4032</v>
      </c>
      <c r="E1027" t="s">
        <v>1027</v>
      </c>
      <c r="F1027" s="11" t="str">
        <f>"dossierComplet['"&amp;meta_dossier_complet[[#This Row],[COD_VAR]]&amp;"'][code_insee]"</f>
        <v>dossierComplet['P18_FSAL1524_TP'][code_insee]</v>
      </c>
    </row>
    <row r="1028" spans="2:6" hidden="1">
      <c r="B1028" t="s">
        <v>4033</v>
      </c>
      <c r="C1028" t="s">
        <v>4034</v>
      </c>
      <c r="D1028" t="s">
        <v>4035</v>
      </c>
      <c r="E1028" t="s">
        <v>1027</v>
      </c>
      <c r="F1028" s="11" t="str">
        <f>"dossierComplet['"&amp;meta_dossier_complet[[#This Row],[COD_VAR]]&amp;"'][code_insee]"</f>
        <v>dossierComplet['P18_FSAL2554_TP'][code_insee]</v>
      </c>
    </row>
    <row r="1029" spans="2:6" hidden="1">
      <c r="B1029" t="s">
        <v>4036</v>
      </c>
      <c r="C1029" t="s">
        <v>4037</v>
      </c>
      <c r="D1029" t="s">
        <v>4038</v>
      </c>
      <c r="E1029" t="s">
        <v>1027</v>
      </c>
      <c r="F1029" s="11" t="str">
        <f>"dossierComplet['"&amp;meta_dossier_complet[[#This Row],[COD_VAR]]&amp;"'][code_insee]"</f>
        <v>dossierComplet['P18_FSAL5564_TP'][code_insee]</v>
      </c>
    </row>
    <row r="1030" spans="2:6" hidden="1">
      <c r="B1030" t="s">
        <v>4039</v>
      </c>
      <c r="C1030" t="s">
        <v>4040</v>
      </c>
      <c r="D1030" t="s">
        <v>4041</v>
      </c>
      <c r="E1030" t="s">
        <v>1027</v>
      </c>
      <c r="F1030" s="11" t="str">
        <f>"dossierComplet['"&amp;meta_dossier_complet[[#This Row],[COD_VAR]]&amp;"'][code_insee]"</f>
        <v>dossierComplet['P18_ACTOCC15P_ILT1'][code_insee]</v>
      </c>
    </row>
    <row r="1031" spans="2:6" hidden="1">
      <c r="B1031" t="s">
        <v>4042</v>
      </c>
      <c r="C1031" t="s">
        <v>4043</v>
      </c>
      <c r="D1031" t="s">
        <v>4044</v>
      </c>
      <c r="E1031" t="s">
        <v>1027</v>
      </c>
      <c r="F1031" s="11" t="str">
        <f>"dossierComplet['"&amp;meta_dossier_complet[[#This Row],[COD_VAR]]&amp;"'][code_insee]"</f>
        <v>dossierComplet['P18_ACTOCC15P_ILT2P'][code_insee]</v>
      </c>
    </row>
    <row r="1032" spans="2:6" hidden="1">
      <c r="B1032" t="s">
        <v>4045</v>
      </c>
      <c r="C1032" t="s">
        <v>4046</v>
      </c>
      <c r="D1032" t="s">
        <v>4047</v>
      </c>
      <c r="E1032" t="s">
        <v>1027</v>
      </c>
      <c r="F1032" s="11" t="str">
        <f>"dossierComplet['"&amp;meta_dossier_complet[[#This Row],[COD_VAR]]&amp;"'][code_insee]"</f>
        <v>dossierComplet['P18_ACTOCC15P_ILT2'][code_insee]</v>
      </c>
    </row>
    <row r="1033" spans="2:6" hidden="1">
      <c r="B1033" t="s">
        <v>4048</v>
      </c>
      <c r="C1033" t="s">
        <v>4049</v>
      </c>
      <c r="D1033" t="s">
        <v>4050</v>
      </c>
      <c r="E1033" t="s">
        <v>1027</v>
      </c>
      <c r="F1033" s="11" t="str">
        <f>"dossierComplet['"&amp;meta_dossier_complet[[#This Row],[COD_VAR]]&amp;"'][code_insee]"</f>
        <v>dossierComplet['P18_ACTOCC15P_ILT3'][code_insee]</v>
      </c>
    </row>
    <row r="1034" spans="2:6" hidden="1">
      <c r="B1034" t="s">
        <v>4051</v>
      </c>
      <c r="C1034" t="s">
        <v>4052</v>
      </c>
      <c r="D1034" t="s">
        <v>4053</v>
      </c>
      <c r="E1034" t="s">
        <v>1027</v>
      </c>
      <c r="F1034" s="11" t="str">
        <f>"dossierComplet['"&amp;meta_dossier_complet[[#This Row],[COD_VAR]]&amp;"'][code_insee]"</f>
        <v>dossierComplet['P18_ACTOCC15P_ILT4'][code_insee]</v>
      </c>
    </row>
    <row r="1035" spans="2:6" hidden="1">
      <c r="B1035" t="s">
        <v>4054</v>
      </c>
      <c r="C1035" t="s">
        <v>4055</v>
      </c>
      <c r="D1035" t="s">
        <v>4056</v>
      </c>
      <c r="E1035" t="s">
        <v>1027</v>
      </c>
      <c r="F1035" s="11" t="str">
        <f>"dossierComplet['"&amp;meta_dossier_complet[[#This Row],[COD_VAR]]&amp;"'][code_insee]"</f>
        <v>dossierComplet['P18_ACTOCC15P_ILT5'][code_insee]</v>
      </c>
    </row>
    <row r="1036" spans="2:6" hidden="1">
      <c r="B1036" t="s">
        <v>4057</v>
      </c>
      <c r="C1036" t="s">
        <v>4058</v>
      </c>
      <c r="D1036" t="s">
        <v>4059</v>
      </c>
      <c r="E1036" t="s">
        <v>1027</v>
      </c>
      <c r="F1036" s="11" t="str">
        <f>"dossierComplet['"&amp;meta_dossier_complet[[#This Row],[COD_VAR]]&amp;"'][code_insee]"</f>
        <v>dossierComplet['P18_ACTOCC15P_PASTRANS'][code_insee]</v>
      </c>
    </row>
    <row r="1037" spans="2:6" hidden="1">
      <c r="B1037" t="s">
        <v>4060</v>
      </c>
      <c r="C1037" t="s">
        <v>4061</v>
      </c>
      <c r="D1037" t="s">
        <v>4062</v>
      </c>
      <c r="E1037" t="s">
        <v>1027</v>
      </c>
      <c r="F1037" s="11" t="str">
        <f>"dossierComplet['"&amp;meta_dossier_complet[[#This Row],[COD_VAR]]&amp;"'][code_insee]"</f>
        <v>dossierComplet['P18_ACTOCC15P_MARCHE'][code_insee]</v>
      </c>
    </row>
    <row r="1038" spans="2:6" hidden="1">
      <c r="B1038" t="s">
        <v>4063</v>
      </c>
      <c r="C1038" t="s">
        <v>4064</v>
      </c>
      <c r="D1038" t="s">
        <v>4065</v>
      </c>
      <c r="E1038" t="s">
        <v>1027</v>
      </c>
      <c r="F1038" s="11" t="str">
        <f>"dossierComplet['"&amp;meta_dossier_complet[[#This Row],[COD_VAR]]&amp;"'][code_insee]"</f>
        <v>dossierComplet['P18_ACTOCC15P_VELO'][code_insee]</v>
      </c>
    </row>
    <row r="1039" spans="2:6" hidden="1">
      <c r="B1039" t="s">
        <v>4066</v>
      </c>
      <c r="C1039" t="s">
        <v>4067</v>
      </c>
      <c r="D1039" t="s">
        <v>4068</v>
      </c>
      <c r="E1039" t="s">
        <v>1027</v>
      </c>
      <c r="F1039" s="11" t="str">
        <f>"dossierComplet['"&amp;meta_dossier_complet[[#This Row],[COD_VAR]]&amp;"'][code_insee]"</f>
        <v>dossierComplet['P18_ACTOCC15P_2ROUESMOT'][code_insee]</v>
      </c>
    </row>
    <row r="1040" spans="2:6" hidden="1">
      <c r="B1040" t="s">
        <v>4069</v>
      </c>
      <c r="C1040" t="s">
        <v>4070</v>
      </c>
      <c r="D1040" t="s">
        <v>4071</v>
      </c>
      <c r="E1040" t="s">
        <v>1027</v>
      </c>
      <c r="F1040" s="11" t="str">
        <f>"dossierComplet['"&amp;meta_dossier_complet[[#This Row],[COD_VAR]]&amp;"'][code_insee]"</f>
        <v>dossierComplet['P18_ACTOCC15P_VOITURE'][code_insee]</v>
      </c>
    </row>
    <row r="1041" spans="2:6" hidden="1">
      <c r="B1041" t="s">
        <v>4072</v>
      </c>
      <c r="C1041" t="s">
        <v>4073</v>
      </c>
      <c r="D1041" t="s">
        <v>4074</v>
      </c>
      <c r="E1041" t="s">
        <v>1027</v>
      </c>
      <c r="F1041" s="11" t="str">
        <f>"dossierComplet['"&amp;meta_dossier_complet[[#This Row],[COD_VAR]]&amp;"'][code_insee]"</f>
        <v>dossierComplet['P18_ACTOCC15P_COMMUN'][code_insee]</v>
      </c>
    </row>
    <row r="1042" spans="2:6" hidden="1">
      <c r="B1042" t="s">
        <v>4075</v>
      </c>
      <c r="C1042" t="s">
        <v>4076</v>
      </c>
      <c r="D1042" t="s">
        <v>4077</v>
      </c>
      <c r="E1042" t="s">
        <v>1027</v>
      </c>
      <c r="F1042" s="11" t="str">
        <f>"dossierComplet['"&amp;meta_dossier_complet[[#This Row],[COD_VAR]]&amp;"'][code_insee]"</f>
        <v>dossierComplet['P13_ACTOCC15P'][code_insee]</v>
      </c>
    </row>
    <row r="1043" spans="2:6" hidden="1">
      <c r="B1043" t="s">
        <v>4078</v>
      </c>
      <c r="C1043" t="s">
        <v>4079</v>
      </c>
      <c r="D1043" t="s">
        <v>4080</v>
      </c>
      <c r="E1043" t="s">
        <v>1027</v>
      </c>
      <c r="F1043" s="11" t="str">
        <f>"dossierComplet['"&amp;meta_dossier_complet[[#This Row],[COD_VAR]]&amp;"'][code_insee]"</f>
        <v>dossierComplet['P13_SAL15P'][code_insee]</v>
      </c>
    </row>
    <row r="1044" spans="2:6" hidden="1">
      <c r="B1044" t="s">
        <v>4081</v>
      </c>
      <c r="C1044" t="s">
        <v>4082</v>
      </c>
      <c r="D1044" t="s">
        <v>4083</v>
      </c>
      <c r="E1044" t="s">
        <v>1027</v>
      </c>
      <c r="F1044" s="11" t="str">
        <f>"dossierComplet['"&amp;meta_dossier_complet[[#This Row],[COD_VAR]]&amp;"'][code_insee]"</f>
        <v>dossierComplet['P13_NSAL15P'][code_insee]</v>
      </c>
    </row>
    <row r="1045" spans="2:6" hidden="1">
      <c r="B1045" t="s">
        <v>4084</v>
      </c>
      <c r="C1045" t="s">
        <v>4085</v>
      </c>
      <c r="D1045" t="s">
        <v>4086</v>
      </c>
      <c r="E1045" t="s">
        <v>1027</v>
      </c>
      <c r="F1045" s="11" t="str">
        <f>"dossierComplet['"&amp;meta_dossier_complet[[#This Row],[COD_VAR]]&amp;"'][code_insee]"</f>
        <v>dossierComplet['P13_ACTOCC15P_TP'][code_insee]</v>
      </c>
    </row>
    <row r="1046" spans="2:6" hidden="1">
      <c r="B1046" t="s">
        <v>4087</v>
      </c>
      <c r="C1046" t="s">
        <v>4088</v>
      </c>
      <c r="D1046" t="s">
        <v>4089</v>
      </c>
      <c r="E1046" t="s">
        <v>1027</v>
      </c>
      <c r="F1046" s="11" t="str">
        <f>"dossierComplet['"&amp;meta_dossier_complet[[#This Row],[COD_VAR]]&amp;"'][code_insee]"</f>
        <v>dossierComplet['P13_SAL15P_TP'][code_insee]</v>
      </c>
    </row>
    <row r="1047" spans="2:6" hidden="1">
      <c r="B1047" t="s">
        <v>4090</v>
      </c>
      <c r="C1047" t="s">
        <v>4091</v>
      </c>
      <c r="D1047" t="s">
        <v>4092</v>
      </c>
      <c r="E1047" t="s">
        <v>1027</v>
      </c>
      <c r="F1047" s="11" t="str">
        <f>"dossierComplet['"&amp;meta_dossier_complet[[#This Row],[COD_VAR]]&amp;"'][code_insee]"</f>
        <v>dossierComplet['P13_HSAL15P_TP'][code_insee]</v>
      </c>
    </row>
    <row r="1048" spans="2:6" hidden="1">
      <c r="B1048" t="s">
        <v>4093</v>
      </c>
      <c r="C1048" t="s">
        <v>4094</v>
      </c>
      <c r="D1048" t="s">
        <v>4095</v>
      </c>
      <c r="E1048" t="s">
        <v>1027</v>
      </c>
      <c r="F1048" s="11" t="str">
        <f>"dossierComplet['"&amp;meta_dossier_complet[[#This Row],[COD_VAR]]&amp;"'][code_insee]"</f>
        <v>dossierComplet['P13_FSAL15P_TP'][code_insee]</v>
      </c>
    </row>
    <row r="1049" spans="2:6" hidden="1">
      <c r="B1049" t="s">
        <v>4096</v>
      </c>
      <c r="C1049" t="s">
        <v>4097</v>
      </c>
      <c r="D1049" t="s">
        <v>4098</v>
      </c>
      <c r="E1049" t="s">
        <v>1027</v>
      </c>
      <c r="F1049" s="11" t="str">
        <f>"dossierComplet['"&amp;meta_dossier_complet[[#This Row],[COD_VAR]]&amp;"'][code_insee]"</f>
        <v>dossierComplet['P13_NSAL15P_TP'][code_insee]</v>
      </c>
    </row>
    <row r="1050" spans="2:6" hidden="1">
      <c r="B1050" t="s">
        <v>4099</v>
      </c>
      <c r="C1050" t="s">
        <v>4100</v>
      </c>
      <c r="D1050" t="s">
        <v>4101</v>
      </c>
      <c r="E1050" t="s">
        <v>1027</v>
      </c>
      <c r="F1050" s="11" t="str">
        <f>"dossierComplet['"&amp;meta_dossier_complet[[#This Row],[COD_VAR]]&amp;"'][code_insee]"</f>
        <v>dossierComplet['P13_HACTOCC15P'][code_insee]</v>
      </c>
    </row>
    <row r="1051" spans="2:6" hidden="1">
      <c r="B1051" t="s">
        <v>4102</v>
      </c>
      <c r="C1051" t="s">
        <v>4103</v>
      </c>
      <c r="D1051" t="s">
        <v>4104</v>
      </c>
      <c r="E1051" t="s">
        <v>1027</v>
      </c>
      <c r="F1051" s="11" t="str">
        <f>"dossierComplet['"&amp;meta_dossier_complet[[#This Row],[COD_VAR]]&amp;"'][code_insee]"</f>
        <v>dossierComplet['P13_HSAL15P'][code_insee]</v>
      </c>
    </row>
    <row r="1052" spans="2:6" hidden="1">
      <c r="B1052" t="s">
        <v>4105</v>
      </c>
      <c r="C1052" t="s">
        <v>4106</v>
      </c>
      <c r="D1052" t="s">
        <v>4107</v>
      </c>
      <c r="E1052" t="s">
        <v>1027</v>
      </c>
      <c r="F1052" s="11" t="str">
        <f>"dossierComplet['"&amp;meta_dossier_complet[[#This Row],[COD_VAR]]&amp;"'][code_insee]"</f>
        <v>dossierComplet['P13_HSAL15P_CDI'][code_insee]</v>
      </c>
    </row>
    <row r="1053" spans="2:6" hidden="1">
      <c r="B1053" t="s">
        <v>4108</v>
      </c>
      <c r="C1053" t="s">
        <v>4109</v>
      </c>
      <c r="D1053" t="s">
        <v>4110</v>
      </c>
      <c r="E1053" t="s">
        <v>1027</v>
      </c>
      <c r="F1053" s="11" t="str">
        <f>"dossierComplet['"&amp;meta_dossier_complet[[#This Row],[COD_VAR]]&amp;"'][code_insee]"</f>
        <v>dossierComplet['P13_HSAL15P_CDD'][code_insee]</v>
      </c>
    </row>
    <row r="1054" spans="2:6" hidden="1">
      <c r="B1054" t="s">
        <v>4111</v>
      </c>
      <c r="C1054" t="s">
        <v>4112</v>
      </c>
      <c r="D1054" t="s">
        <v>4113</v>
      </c>
      <c r="E1054" t="s">
        <v>1027</v>
      </c>
      <c r="F1054" s="11" t="str">
        <f>"dossierComplet['"&amp;meta_dossier_complet[[#This Row],[COD_VAR]]&amp;"'][code_insee]"</f>
        <v>dossierComplet['P13_HSAL15P_INTERIM'][code_insee]</v>
      </c>
    </row>
    <row r="1055" spans="2:6" hidden="1">
      <c r="B1055" t="s">
        <v>4114</v>
      </c>
      <c r="C1055" t="s">
        <v>4115</v>
      </c>
      <c r="D1055" t="s">
        <v>4116</v>
      </c>
      <c r="E1055" t="s">
        <v>1027</v>
      </c>
      <c r="F1055" s="11" t="str">
        <f>"dossierComplet['"&amp;meta_dossier_complet[[#This Row],[COD_VAR]]&amp;"'][code_insee]"</f>
        <v>dossierComplet['P13_HSAL15P_EMPAID'][code_insee]</v>
      </c>
    </row>
    <row r="1056" spans="2:6" hidden="1">
      <c r="B1056" t="s">
        <v>4117</v>
      </c>
      <c r="C1056" t="s">
        <v>4118</v>
      </c>
      <c r="D1056" t="s">
        <v>4119</v>
      </c>
      <c r="E1056" t="s">
        <v>1027</v>
      </c>
      <c r="F1056" s="11" t="str">
        <f>"dossierComplet['"&amp;meta_dossier_complet[[#This Row],[COD_VAR]]&amp;"'][code_insee]"</f>
        <v>dossierComplet['P13_HSAL15P_APPR'][code_insee]</v>
      </c>
    </row>
    <row r="1057" spans="2:6" hidden="1">
      <c r="B1057" t="s">
        <v>4120</v>
      </c>
      <c r="C1057" t="s">
        <v>4121</v>
      </c>
      <c r="D1057" t="s">
        <v>4122</v>
      </c>
      <c r="E1057" t="s">
        <v>1027</v>
      </c>
      <c r="F1057" s="11" t="str">
        <f>"dossierComplet['"&amp;meta_dossier_complet[[#This Row],[COD_VAR]]&amp;"'][code_insee]"</f>
        <v>dossierComplet['P13_HNSAL15P'][code_insee]</v>
      </c>
    </row>
    <row r="1058" spans="2:6" hidden="1">
      <c r="B1058" t="s">
        <v>4123</v>
      </c>
      <c r="C1058" t="s">
        <v>4124</v>
      </c>
      <c r="D1058" t="s">
        <v>4125</v>
      </c>
      <c r="E1058" t="s">
        <v>1027</v>
      </c>
      <c r="F1058" s="11" t="str">
        <f>"dossierComplet['"&amp;meta_dossier_complet[[#This Row],[COD_VAR]]&amp;"'][code_insee]"</f>
        <v>dossierComplet['P13_HNSAL15P_INDEP'][code_insee]</v>
      </c>
    </row>
    <row r="1059" spans="2:6" hidden="1">
      <c r="B1059" t="s">
        <v>4126</v>
      </c>
      <c r="C1059" t="s">
        <v>4127</v>
      </c>
      <c r="D1059" t="s">
        <v>4128</v>
      </c>
      <c r="E1059" t="s">
        <v>1027</v>
      </c>
      <c r="F1059" s="11" t="str">
        <f>"dossierComplet['"&amp;meta_dossier_complet[[#This Row],[COD_VAR]]&amp;"'][code_insee]"</f>
        <v>dossierComplet['P13_HNSAL15P_EMPLOY'][code_insee]</v>
      </c>
    </row>
    <row r="1060" spans="2:6" hidden="1">
      <c r="B1060" t="s">
        <v>4129</v>
      </c>
      <c r="C1060" t="s">
        <v>4130</v>
      </c>
      <c r="D1060" t="s">
        <v>4131</v>
      </c>
      <c r="E1060" t="s">
        <v>1027</v>
      </c>
      <c r="F1060" s="11" t="str">
        <f>"dossierComplet['"&amp;meta_dossier_complet[[#This Row],[COD_VAR]]&amp;"'][code_insee]"</f>
        <v>dossierComplet['P13_HNSAL15P_AIDFAM'][code_insee]</v>
      </c>
    </row>
    <row r="1061" spans="2:6" hidden="1">
      <c r="B1061" t="s">
        <v>4132</v>
      </c>
      <c r="C1061" t="s">
        <v>4133</v>
      </c>
      <c r="D1061" t="s">
        <v>4134</v>
      </c>
      <c r="E1061" t="s">
        <v>1027</v>
      </c>
      <c r="F1061" s="11" t="str">
        <f>"dossierComplet['"&amp;meta_dossier_complet[[#This Row],[COD_VAR]]&amp;"'][code_insee]"</f>
        <v>dossierComplet['P13_FACTOCC15P'][code_insee]</v>
      </c>
    </row>
    <row r="1062" spans="2:6" hidden="1">
      <c r="B1062" t="s">
        <v>4135</v>
      </c>
      <c r="C1062" t="s">
        <v>4136</v>
      </c>
      <c r="D1062" t="s">
        <v>4137</v>
      </c>
      <c r="E1062" t="s">
        <v>1027</v>
      </c>
      <c r="F1062" s="11" t="str">
        <f>"dossierComplet['"&amp;meta_dossier_complet[[#This Row],[COD_VAR]]&amp;"'][code_insee]"</f>
        <v>dossierComplet['P13_FSAL15P'][code_insee]</v>
      </c>
    </row>
    <row r="1063" spans="2:6" hidden="1">
      <c r="B1063" t="s">
        <v>4138</v>
      </c>
      <c r="C1063" t="s">
        <v>4139</v>
      </c>
      <c r="D1063" t="s">
        <v>4140</v>
      </c>
      <c r="E1063" t="s">
        <v>1027</v>
      </c>
      <c r="F1063" s="11" t="str">
        <f>"dossierComplet['"&amp;meta_dossier_complet[[#This Row],[COD_VAR]]&amp;"'][code_insee]"</f>
        <v>dossierComplet['P13_FSAL15P_CDI'][code_insee]</v>
      </c>
    </row>
    <row r="1064" spans="2:6" hidden="1">
      <c r="B1064" t="s">
        <v>4141</v>
      </c>
      <c r="C1064" t="s">
        <v>4142</v>
      </c>
      <c r="D1064" t="s">
        <v>4143</v>
      </c>
      <c r="E1064" t="s">
        <v>1027</v>
      </c>
      <c r="F1064" s="11" t="str">
        <f>"dossierComplet['"&amp;meta_dossier_complet[[#This Row],[COD_VAR]]&amp;"'][code_insee]"</f>
        <v>dossierComplet['P13_FSAL15P_CDD'][code_insee]</v>
      </c>
    </row>
    <row r="1065" spans="2:6" hidden="1">
      <c r="B1065" t="s">
        <v>4144</v>
      </c>
      <c r="C1065" t="s">
        <v>4145</v>
      </c>
      <c r="D1065" t="s">
        <v>4146</v>
      </c>
      <c r="E1065" t="s">
        <v>1027</v>
      </c>
      <c r="F1065" s="11" t="str">
        <f>"dossierComplet['"&amp;meta_dossier_complet[[#This Row],[COD_VAR]]&amp;"'][code_insee]"</f>
        <v>dossierComplet['P13_FSAL15P_INTERIM'][code_insee]</v>
      </c>
    </row>
    <row r="1066" spans="2:6" hidden="1">
      <c r="B1066" t="s">
        <v>4147</v>
      </c>
      <c r="C1066" t="s">
        <v>4148</v>
      </c>
      <c r="D1066" t="s">
        <v>4149</v>
      </c>
      <c r="E1066" t="s">
        <v>1027</v>
      </c>
      <c r="F1066" s="11" t="str">
        <f>"dossierComplet['"&amp;meta_dossier_complet[[#This Row],[COD_VAR]]&amp;"'][code_insee]"</f>
        <v>dossierComplet['P13_FSAL15P_EMPAID'][code_insee]</v>
      </c>
    </row>
    <row r="1067" spans="2:6" hidden="1">
      <c r="B1067" t="s">
        <v>4150</v>
      </c>
      <c r="C1067" t="s">
        <v>4151</v>
      </c>
      <c r="D1067" t="s">
        <v>4152</v>
      </c>
      <c r="E1067" t="s">
        <v>1027</v>
      </c>
      <c r="F1067" s="11" t="str">
        <f>"dossierComplet['"&amp;meta_dossier_complet[[#This Row],[COD_VAR]]&amp;"'][code_insee]"</f>
        <v>dossierComplet['P13_FSAL15P_APPR'][code_insee]</v>
      </c>
    </row>
    <row r="1068" spans="2:6" hidden="1">
      <c r="B1068" t="s">
        <v>4153</v>
      </c>
      <c r="C1068" t="s">
        <v>4154</v>
      </c>
      <c r="D1068" t="s">
        <v>4155</v>
      </c>
      <c r="E1068" t="s">
        <v>1027</v>
      </c>
      <c r="F1068" s="11" t="str">
        <f>"dossierComplet['"&amp;meta_dossier_complet[[#This Row],[COD_VAR]]&amp;"'][code_insee]"</f>
        <v>dossierComplet['P13_FNSAL15P'][code_insee]</v>
      </c>
    </row>
    <row r="1069" spans="2:6" hidden="1">
      <c r="B1069" t="s">
        <v>4156</v>
      </c>
      <c r="C1069" t="s">
        <v>4157</v>
      </c>
      <c r="D1069" t="s">
        <v>4158</v>
      </c>
      <c r="E1069" t="s">
        <v>1027</v>
      </c>
      <c r="F1069" s="11" t="str">
        <f>"dossierComplet['"&amp;meta_dossier_complet[[#This Row],[COD_VAR]]&amp;"'][code_insee]"</f>
        <v>dossierComplet['P13_FNSAL15P_INDEP'][code_insee]</v>
      </c>
    </row>
    <row r="1070" spans="2:6" hidden="1">
      <c r="B1070" t="s">
        <v>4159</v>
      </c>
      <c r="C1070" t="s">
        <v>4160</v>
      </c>
      <c r="D1070" t="s">
        <v>4161</v>
      </c>
      <c r="E1070" t="s">
        <v>1027</v>
      </c>
      <c r="F1070" s="11" t="str">
        <f>"dossierComplet['"&amp;meta_dossier_complet[[#This Row],[COD_VAR]]&amp;"'][code_insee]"</f>
        <v>dossierComplet['P13_FNSAL15P_EMPLOY'][code_insee]</v>
      </c>
    </row>
    <row r="1071" spans="2:6" hidden="1">
      <c r="B1071" t="s">
        <v>4162</v>
      </c>
      <c r="C1071" t="s">
        <v>4163</v>
      </c>
      <c r="D1071" t="s">
        <v>4164</v>
      </c>
      <c r="E1071" t="s">
        <v>1027</v>
      </c>
      <c r="F1071" s="11" t="str">
        <f>"dossierComplet['"&amp;meta_dossier_complet[[#This Row],[COD_VAR]]&amp;"'][code_insee]"</f>
        <v>dossierComplet['P13_FNSAL15P_AIDFAM'][code_insee]</v>
      </c>
    </row>
    <row r="1072" spans="2:6" hidden="1">
      <c r="B1072" t="s">
        <v>4165</v>
      </c>
      <c r="C1072" t="s">
        <v>4166</v>
      </c>
      <c r="D1072" t="s">
        <v>4167</v>
      </c>
      <c r="E1072" t="s">
        <v>1027</v>
      </c>
      <c r="F1072" s="11" t="str">
        <f>"dossierComplet['"&amp;meta_dossier_complet[[#This Row],[COD_VAR]]&amp;"'][code_insee]"</f>
        <v>dossierComplet['P13_HSAL1564'][code_insee]</v>
      </c>
    </row>
    <row r="1073" spans="2:6" hidden="1">
      <c r="B1073" t="s">
        <v>4168</v>
      </c>
      <c r="C1073" t="s">
        <v>4169</v>
      </c>
      <c r="D1073" t="s">
        <v>4170</v>
      </c>
      <c r="E1073" t="s">
        <v>1027</v>
      </c>
      <c r="F1073" s="11" t="str">
        <f>"dossierComplet['"&amp;meta_dossier_complet[[#This Row],[COD_VAR]]&amp;"'][code_insee]"</f>
        <v>dossierComplet['P13_HSAL1524'][code_insee]</v>
      </c>
    </row>
    <row r="1074" spans="2:6" hidden="1">
      <c r="B1074" t="s">
        <v>4171</v>
      </c>
      <c r="C1074" t="s">
        <v>4172</v>
      </c>
      <c r="D1074" t="s">
        <v>4173</v>
      </c>
      <c r="E1074" t="s">
        <v>1027</v>
      </c>
      <c r="F1074" s="11" t="str">
        <f>"dossierComplet['"&amp;meta_dossier_complet[[#This Row],[COD_VAR]]&amp;"'][code_insee]"</f>
        <v>dossierComplet['P13_HSAL2554'][code_insee]</v>
      </c>
    </row>
    <row r="1075" spans="2:6" hidden="1">
      <c r="B1075" t="s">
        <v>4174</v>
      </c>
      <c r="C1075" t="s">
        <v>4175</v>
      </c>
      <c r="D1075" t="s">
        <v>4176</v>
      </c>
      <c r="E1075" t="s">
        <v>1027</v>
      </c>
      <c r="F1075" s="11" t="str">
        <f>"dossierComplet['"&amp;meta_dossier_complet[[#This Row],[COD_VAR]]&amp;"'][code_insee]"</f>
        <v>dossierComplet['P13_HSAL5564'][code_insee]</v>
      </c>
    </row>
    <row r="1076" spans="2:6" hidden="1">
      <c r="B1076" t="s">
        <v>4177</v>
      </c>
      <c r="C1076" t="s">
        <v>4178</v>
      </c>
      <c r="D1076" t="s">
        <v>4179</v>
      </c>
      <c r="E1076" t="s">
        <v>1027</v>
      </c>
      <c r="F1076" s="11" t="str">
        <f>"dossierComplet['"&amp;meta_dossier_complet[[#This Row],[COD_VAR]]&amp;"'][code_insee]"</f>
        <v>dossierComplet['P13_HSAL1564_TP'][code_insee]</v>
      </c>
    </row>
    <row r="1077" spans="2:6" hidden="1">
      <c r="B1077" t="s">
        <v>4180</v>
      </c>
      <c r="C1077" t="s">
        <v>4181</v>
      </c>
      <c r="D1077" t="s">
        <v>4182</v>
      </c>
      <c r="E1077" t="s">
        <v>1027</v>
      </c>
      <c r="F1077" s="11" t="str">
        <f>"dossierComplet['"&amp;meta_dossier_complet[[#This Row],[COD_VAR]]&amp;"'][code_insee]"</f>
        <v>dossierComplet['P13_HSAL1524_TP'][code_insee]</v>
      </c>
    </row>
    <row r="1078" spans="2:6" hidden="1">
      <c r="B1078" t="s">
        <v>4183</v>
      </c>
      <c r="C1078" t="s">
        <v>4184</v>
      </c>
      <c r="D1078" t="s">
        <v>4185</v>
      </c>
      <c r="E1078" t="s">
        <v>1027</v>
      </c>
      <c r="F1078" s="11" t="str">
        <f>"dossierComplet['"&amp;meta_dossier_complet[[#This Row],[COD_VAR]]&amp;"'][code_insee]"</f>
        <v>dossierComplet['P13_HSAL2554_TP'][code_insee]</v>
      </c>
    </row>
    <row r="1079" spans="2:6" hidden="1">
      <c r="B1079" t="s">
        <v>4186</v>
      </c>
      <c r="C1079" t="s">
        <v>4187</v>
      </c>
      <c r="D1079" t="s">
        <v>4188</v>
      </c>
      <c r="E1079" t="s">
        <v>1027</v>
      </c>
      <c r="F1079" s="11" t="str">
        <f>"dossierComplet['"&amp;meta_dossier_complet[[#This Row],[COD_VAR]]&amp;"'][code_insee]"</f>
        <v>dossierComplet['P13_HSAL5564_TP'][code_insee]</v>
      </c>
    </row>
    <row r="1080" spans="2:6" hidden="1">
      <c r="B1080" t="s">
        <v>4189</v>
      </c>
      <c r="C1080" t="s">
        <v>4190</v>
      </c>
      <c r="D1080" t="s">
        <v>4191</v>
      </c>
      <c r="E1080" t="s">
        <v>1027</v>
      </c>
      <c r="F1080" s="11" t="str">
        <f>"dossierComplet['"&amp;meta_dossier_complet[[#This Row],[COD_VAR]]&amp;"'][code_insee]"</f>
        <v>dossierComplet['P13_FSAL1564'][code_insee]</v>
      </c>
    </row>
    <row r="1081" spans="2:6" hidden="1">
      <c r="B1081" t="s">
        <v>4192</v>
      </c>
      <c r="C1081" t="s">
        <v>4193</v>
      </c>
      <c r="D1081" t="s">
        <v>4194</v>
      </c>
      <c r="E1081" t="s">
        <v>1027</v>
      </c>
      <c r="F1081" s="11" t="str">
        <f>"dossierComplet['"&amp;meta_dossier_complet[[#This Row],[COD_VAR]]&amp;"'][code_insee]"</f>
        <v>dossierComplet['P13_FSAL1524'][code_insee]</v>
      </c>
    </row>
    <row r="1082" spans="2:6" hidden="1">
      <c r="B1082" t="s">
        <v>4195</v>
      </c>
      <c r="C1082" t="s">
        <v>4196</v>
      </c>
      <c r="D1082" t="s">
        <v>4197</v>
      </c>
      <c r="E1082" t="s">
        <v>1027</v>
      </c>
      <c r="F1082" s="11" t="str">
        <f>"dossierComplet['"&amp;meta_dossier_complet[[#This Row],[COD_VAR]]&amp;"'][code_insee]"</f>
        <v>dossierComplet['P13_FSAL2554'][code_insee]</v>
      </c>
    </row>
    <row r="1083" spans="2:6" hidden="1">
      <c r="B1083" t="s">
        <v>4198</v>
      </c>
      <c r="C1083" t="s">
        <v>4199</v>
      </c>
      <c r="D1083" t="s">
        <v>4200</v>
      </c>
      <c r="E1083" t="s">
        <v>1027</v>
      </c>
      <c r="F1083" s="11" t="str">
        <f>"dossierComplet['"&amp;meta_dossier_complet[[#This Row],[COD_VAR]]&amp;"'][code_insee]"</f>
        <v>dossierComplet['P13_FSAL5564'][code_insee]</v>
      </c>
    </row>
    <row r="1084" spans="2:6" hidden="1">
      <c r="B1084" t="s">
        <v>4201</v>
      </c>
      <c r="C1084" t="s">
        <v>4202</v>
      </c>
      <c r="D1084" t="s">
        <v>4203</v>
      </c>
      <c r="E1084" t="s">
        <v>1027</v>
      </c>
      <c r="F1084" s="11" t="str">
        <f>"dossierComplet['"&amp;meta_dossier_complet[[#This Row],[COD_VAR]]&amp;"'][code_insee]"</f>
        <v>dossierComplet['P13_FSAL1564_TP'][code_insee]</v>
      </c>
    </row>
    <row r="1085" spans="2:6" hidden="1">
      <c r="B1085" t="s">
        <v>4204</v>
      </c>
      <c r="C1085" t="s">
        <v>4205</v>
      </c>
      <c r="D1085" t="s">
        <v>4206</v>
      </c>
      <c r="E1085" t="s">
        <v>1027</v>
      </c>
      <c r="F1085" s="11" t="str">
        <f>"dossierComplet['"&amp;meta_dossier_complet[[#This Row],[COD_VAR]]&amp;"'][code_insee]"</f>
        <v>dossierComplet['P13_FSAL1524_TP'][code_insee]</v>
      </c>
    </row>
    <row r="1086" spans="2:6" hidden="1">
      <c r="B1086" t="s">
        <v>4207</v>
      </c>
      <c r="C1086" t="s">
        <v>4208</v>
      </c>
      <c r="D1086" t="s">
        <v>4209</v>
      </c>
      <c r="E1086" t="s">
        <v>1027</v>
      </c>
      <c r="F1086" s="11" t="str">
        <f>"dossierComplet['"&amp;meta_dossier_complet[[#This Row],[COD_VAR]]&amp;"'][code_insee]"</f>
        <v>dossierComplet['P13_FSAL2554_TP'][code_insee]</v>
      </c>
    </row>
    <row r="1087" spans="2:6" hidden="1">
      <c r="B1087" t="s">
        <v>4210</v>
      </c>
      <c r="C1087" t="s">
        <v>4211</v>
      </c>
      <c r="D1087" t="s">
        <v>4212</v>
      </c>
      <c r="E1087" t="s">
        <v>1027</v>
      </c>
      <c r="F1087" s="11" t="str">
        <f>"dossierComplet['"&amp;meta_dossier_complet[[#This Row],[COD_VAR]]&amp;"'][code_insee]"</f>
        <v>dossierComplet['P13_FSAL5564_TP'][code_insee]</v>
      </c>
    </row>
    <row r="1088" spans="2:6" hidden="1">
      <c r="B1088" t="s">
        <v>4213</v>
      </c>
      <c r="C1088" t="s">
        <v>4214</v>
      </c>
      <c r="D1088" t="s">
        <v>4215</v>
      </c>
      <c r="E1088" t="s">
        <v>1027</v>
      </c>
      <c r="F1088" s="11" t="str">
        <f>"dossierComplet['"&amp;meta_dossier_complet[[#This Row],[COD_VAR]]&amp;"'][code_insee]"</f>
        <v>dossierComplet['P13_ACTOCC15P_ILT1'][code_insee]</v>
      </c>
    </row>
    <row r="1089" spans="2:6" hidden="1">
      <c r="B1089" t="s">
        <v>4216</v>
      </c>
      <c r="C1089" t="s">
        <v>4217</v>
      </c>
      <c r="D1089" t="s">
        <v>4218</v>
      </c>
      <c r="E1089" t="s">
        <v>1027</v>
      </c>
      <c r="F1089" s="11" t="str">
        <f>"dossierComplet['"&amp;meta_dossier_complet[[#This Row],[COD_VAR]]&amp;"'][code_insee]"</f>
        <v>dossierComplet['P13_ACTOCC15P_ILT2P'][code_insee]</v>
      </c>
    </row>
    <row r="1090" spans="2:6" hidden="1">
      <c r="B1090" t="s">
        <v>4219</v>
      </c>
      <c r="C1090" t="s">
        <v>4220</v>
      </c>
      <c r="D1090" t="s">
        <v>4221</v>
      </c>
      <c r="E1090" t="s">
        <v>1027</v>
      </c>
      <c r="F1090" s="11" t="str">
        <f>"dossierComplet['"&amp;meta_dossier_complet[[#This Row],[COD_VAR]]&amp;"'][code_insee]"</f>
        <v>dossierComplet['P13_ACTOCC15P_ILT2'][code_insee]</v>
      </c>
    </row>
    <row r="1091" spans="2:6" hidden="1">
      <c r="B1091" t="s">
        <v>4222</v>
      </c>
      <c r="C1091" t="s">
        <v>4223</v>
      </c>
      <c r="D1091" t="s">
        <v>4224</v>
      </c>
      <c r="E1091" t="s">
        <v>1027</v>
      </c>
      <c r="F1091" s="11" t="str">
        <f>"dossierComplet['"&amp;meta_dossier_complet[[#This Row],[COD_VAR]]&amp;"'][code_insee]"</f>
        <v>dossierComplet['P13_ACTOCC15P_ILT3'][code_insee]</v>
      </c>
    </row>
    <row r="1092" spans="2:6" hidden="1">
      <c r="B1092" t="s">
        <v>4225</v>
      </c>
      <c r="C1092" t="s">
        <v>4226</v>
      </c>
      <c r="D1092" t="s">
        <v>4227</v>
      </c>
      <c r="E1092" t="s">
        <v>1027</v>
      </c>
      <c r="F1092" s="11" t="str">
        <f>"dossierComplet['"&amp;meta_dossier_complet[[#This Row],[COD_VAR]]&amp;"'][code_insee]"</f>
        <v>dossierComplet['P13_ACTOCC15P_ILT4'][code_insee]</v>
      </c>
    </row>
    <row r="1093" spans="2:6" hidden="1">
      <c r="B1093" t="s">
        <v>4228</v>
      </c>
      <c r="C1093" t="s">
        <v>4229</v>
      </c>
      <c r="D1093" t="s">
        <v>4230</v>
      </c>
      <c r="E1093" t="s">
        <v>1027</v>
      </c>
      <c r="F1093" s="11" t="str">
        <f>"dossierComplet['"&amp;meta_dossier_complet[[#This Row],[COD_VAR]]&amp;"'][code_insee]"</f>
        <v>dossierComplet['P13_ACTOCC15P_ILT5'][code_insee]</v>
      </c>
    </row>
    <row r="1094" spans="2:6" hidden="1">
      <c r="B1094" t="s">
        <v>4231</v>
      </c>
      <c r="C1094" t="s">
        <v>4232</v>
      </c>
      <c r="D1094" t="s">
        <v>4233</v>
      </c>
      <c r="E1094" t="s">
        <v>1027</v>
      </c>
      <c r="F1094" s="11" t="str">
        <f>"dossierComplet['"&amp;meta_dossier_complet[[#This Row],[COD_VAR]]&amp;"'][code_insee]"</f>
        <v>dossierComplet['P13_ACTOCC15P_PASTRANS'][code_insee]</v>
      </c>
    </row>
    <row r="1095" spans="2:6" hidden="1">
      <c r="B1095" t="s">
        <v>4234</v>
      </c>
      <c r="C1095" t="s">
        <v>4235</v>
      </c>
      <c r="D1095" t="s">
        <v>4236</v>
      </c>
      <c r="E1095" t="s">
        <v>1027</v>
      </c>
      <c r="F1095" s="11" t="str">
        <f>"dossierComplet['"&amp;meta_dossier_complet[[#This Row],[COD_VAR]]&amp;"'][code_insee]"</f>
        <v>dossierComplet['P13_ACTOCC15P_MARCHE'][code_insee]</v>
      </c>
    </row>
    <row r="1096" spans="2:6" hidden="1">
      <c r="B1096" t="s">
        <v>4237</v>
      </c>
      <c r="C1096" t="s">
        <v>4238</v>
      </c>
      <c r="D1096" t="s">
        <v>4239</v>
      </c>
      <c r="E1096" t="s">
        <v>1027</v>
      </c>
      <c r="F1096" s="11" t="str">
        <f>"dossierComplet['"&amp;meta_dossier_complet[[#This Row],[COD_VAR]]&amp;"'][code_insee]"</f>
        <v>dossierComplet['P13_ACTOCC15P_2ROUES'][code_insee]</v>
      </c>
    </row>
    <row r="1097" spans="2:6" hidden="1">
      <c r="B1097" t="s">
        <v>4240</v>
      </c>
      <c r="C1097" t="s">
        <v>4241</v>
      </c>
      <c r="D1097" t="s">
        <v>4242</v>
      </c>
      <c r="E1097" t="s">
        <v>1027</v>
      </c>
      <c r="F1097" s="11" t="str">
        <f>"dossierComplet['"&amp;meta_dossier_complet[[#This Row],[COD_VAR]]&amp;"'][code_insee]"</f>
        <v>dossierComplet['P13_ACTOCC15P_VOITURE'][code_insee]</v>
      </c>
    </row>
    <row r="1098" spans="2:6" hidden="1">
      <c r="B1098" t="s">
        <v>4243</v>
      </c>
      <c r="C1098" t="s">
        <v>4244</v>
      </c>
      <c r="D1098" t="s">
        <v>4245</v>
      </c>
      <c r="E1098" t="s">
        <v>1027</v>
      </c>
      <c r="F1098" s="11" t="str">
        <f>"dossierComplet['"&amp;meta_dossier_complet[[#This Row],[COD_VAR]]&amp;"'][code_insee]"</f>
        <v>dossierComplet['P13_ACTOCC15P_COMMUN'][code_insee]</v>
      </c>
    </row>
    <row r="1099" spans="2:6" hidden="1">
      <c r="B1099" t="s">
        <v>4246</v>
      </c>
      <c r="C1099" t="s">
        <v>4247</v>
      </c>
      <c r="D1099" t="s">
        <v>4248</v>
      </c>
      <c r="E1099" t="s">
        <v>1027</v>
      </c>
      <c r="F1099" s="11" t="str">
        <f>"dossierComplet['"&amp;meta_dossier_complet[[#This Row],[COD_VAR]]&amp;"'][code_insee]"</f>
        <v>dossierComplet['P08_ACTOCC15P'][code_insee]</v>
      </c>
    </row>
    <row r="1100" spans="2:6" hidden="1">
      <c r="B1100" t="s">
        <v>4249</v>
      </c>
      <c r="C1100" t="s">
        <v>4250</v>
      </c>
      <c r="D1100" t="s">
        <v>4251</v>
      </c>
      <c r="E1100" t="s">
        <v>1027</v>
      </c>
      <c r="F1100" s="11" t="str">
        <f>"dossierComplet['"&amp;meta_dossier_complet[[#This Row],[COD_VAR]]&amp;"'][code_insee]"</f>
        <v>dossierComplet['P08_SAL15P'][code_insee]</v>
      </c>
    </row>
    <row r="1101" spans="2:6" hidden="1">
      <c r="B1101" t="s">
        <v>4252</v>
      </c>
      <c r="C1101" t="s">
        <v>4253</v>
      </c>
      <c r="D1101" t="s">
        <v>4254</v>
      </c>
      <c r="E1101" t="s">
        <v>1027</v>
      </c>
      <c r="F1101" s="11" t="str">
        <f>"dossierComplet['"&amp;meta_dossier_complet[[#This Row],[COD_VAR]]&amp;"'][code_insee]"</f>
        <v>dossierComplet['P08_NSAL15P'][code_insee]</v>
      </c>
    </row>
    <row r="1102" spans="2:6" hidden="1">
      <c r="B1102" t="s">
        <v>4255</v>
      </c>
      <c r="C1102" t="s">
        <v>4256</v>
      </c>
      <c r="D1102" t="s">
        <v>4257</v>
      </c>
      <c r="E1102" t="s">
        <v>1027</v>
      </c>
      <c r="F1102" s="11" t="str">
        <f>"dossierComplet['"&amp;meta_dossier_complet[[#This Row],[COD_VAR]]&amp;"'][code_insee]"</f>
        <v>dossierComplet['P08_ACTOCC15P_TP'][code_insee]</v>
      </c>
    </row>
    <row r="1103" spans="2:6" hidden="1">
      <c r="B1103" t="s">
        <v>4258</v>
      </c>
      <c r="C1103" t="s">
        <v>4259</v>
      </c>
      <c r="D1103" t="s">
        <v>4260</v>
      </c>
      <c r="E1103" t="s">
        <v>1027</v>
      </c>
      <c r="F1103" s="11" t="str">
        <f>"dossierComplet['"&amp;meta_dossier_complet[[#This Row],[COD_VAR]]&amp;"'][code_insee]"</f>
        <v>dossierComplet['P08_SAL15P_TP'][code_insee]</v>
      </c>
    </row>
    <row r="1104" spans="2:6" hidden="1">
      <c r="B1104" t="s">
        <v>4261</v>
      </c>
      <c r="C1104" t="s">
        <v>4262</v>
      </c>
      <c r="D1104" t="s">
        <v>4263</v>
      </c>
      <c r="E1104" t="s">
        <v>1027</v>
      </c>
      <c r="F1104" s="11" t="str">
        <f>"dossierComplet['"&amp;meta_dossier_complet[[#This Row],[COD_VAR]]&amp;"'][code_insee]"</f>
        <v>dossierComplet['P08_HSAL15P_TP'][code_insee]</v>
      </c>
    </row>
    <row r="1105" spans="2:6" hidden="1">
      <c r="B1105" t="s">
        <v>4264</v>
      </c>
      <c r="C1105" t="s">
        <v>4265</v>
      </c>
      <c r="D1105" t="s">
        <v>4266</v>
      </c>
      <c r="E1105" t="s">
        <v>1027</v>
      </c>
      <c r="F1105" s="11" t="str">
        <f>"dossierComplet['"&amp;meta_dossier_complet[[#This Row],[COD_VAR]]&amp;"'][code_insee]"</f>
        <v>dossierComplet['P08_FSAL15P_TP'][code_insee]</v>
      </c>
    </row>
    <row r="1106" spans="2:6" hidden="1">
      <c r="B1106" t="s">
        <v>4267</v>
      </c>
      <c r="C1106" t="s">
        <v>4268</v>
      </c>
      <c r="D1106" t="s">
        <v>4269</v>
      </c>
      <c r="E1106" t="s">
        <v>1027</v>
      </c>
      <c r="F1106" s="11" t="str">
        <f>"dossierComplet['"&amp;meta_dossier_complet[[#This Row],[COD_VAR]]&amp;"'][code_insee]"</f>
        <v>dossierComplet['P08_NSAL15P_TP'][code_insee]</v>
      </c>
    </row>
    <row r="1107" spans="2:6" hidden="1">
      <c r="B1107" t="s">
        <v>4270</v>
      </c>
      <c r="C1107" t="s">
        <v>4271</v>
      </c>
      <c r="D1107" t="s">
        <v>4272</v>
      </c>
      <c r="E1107" t="s">
        <v>1027</v>
      </c>
      <c r="F1107" s="11" t="str">
        <f>"dossierComplet['"&amp;meta_dossier_complet[[#This Row],[COD_VAR]]&amp;"'][code_insee]"</f>
        <v>dossierComplet['P08_HACTOCC15P'][code_insee]</v>
      </c>
    </row>
    <row r="1108" spans="2:6" hidden="1">
      <c r="B1108" t="s">
        <v>4273</v>
      </c>
      <c r="C1108" t="s">
        <v>4274</v>
      </c>
      <c r="D1108" t="s">
        <v>4275</v>
      </c>
      <c r="E1108" t="s">
        <v>1027</v>
      </c>
      <c r="F1108" s="11" t="str">
        <f>"dossierComplet['"&amp;meta_dossier_complet[[#This Row],[COD_VAR]]&amp;"'][code_insee]"</f>
        <v>dossierComplet['P08_HSAL15P'][code_insee]</v>
      </c>
    </row>
    <row r="1109" spans="2:6" hidden="1">
      <c r="B1109" t="s">
        <v>4276</v>
      </c>
      <c r="C1109" t="s">
        <v>4277</v>
      </c>
      <c r="D1109" t="s">
        <v>4278</v>
      </c>
      <c r="E1109" t="s">
        <v>1027</v>
      </c>
      <c r="F1109" s="11" t="str">
        <f>"dossierComplet['"&amp;meta_dossier_complet[[#This Row],[COD_VAR]]&amp;"'][code_insee]"</f>
        <v>dossierComplet['P08_HSAL15P_CDI'][code_insee]</v>
      </c>
    </row>
    <row r="1110" spans="2:6" hidden="1">
      <c r="B1110" t="s">
        <v>4279</v>
      </c>
      <c r="C1110" t="s">
        <v>4280</v>
      </c>
      <c r="D1110" t="s">
        <v>4281</v>
      </c>
      <c r="E1110" t="s">
        <v>1027</v>
      </c>
      <c r="F1110" s="11" t="str">
        <f>"dossierComplet['"&amp;meta_dossier_complet[[#This Row],[COD_VAR]]&amp;"'][code_insee]"</f>
        <v>dossierComplet['P08_HSAL15P_CDD'][code_insee]</v>
      </c>
    </row>
    <row r="1111" spans="2:6" hidden="1">
      <c r="B1111" t="s">
        <v>4282</v>
      </c>
      <c r="C1111" t="s">
        <v>4283</v>
      </c>
      <c r="D1111" t="s">
        <v>4284</v>
      </c>
      <c r="E1111" t="s">
        <v>1027</v>
      </c>
      <c r="F1111" s="11" t="str">
        <f>"dossierComplet['"&amp;meta_dossier_complet[[#This Row],[COD_VAR]]&amp;"'][code_insee]"</f>
        <v>dossierComplet['P08_HSAL15P_INTERIM'][code_insee]</v>
      </c>
    </row>
    <row r="1112" spans="2:6" hidden="1">
      <c r="B1112" t="s">
        <v>4285</v>
      </c>
      <c r="C1112" t="s">
        <v>4286</v>
      </c>
      <c r="D1112" t="s">
        <v>4287</v>
      </c>
      <c r="E1112" t="s">
        <v>1027</v>
      </c>
      <c r="F1112" s="11" t="str">
        <f>"dossierComplet['"&amp;meta_dossier_complet[[#This Row],[COD_VAR]]&amp;"'][code_insee]"</f>
        <v>dossierComplet['P08_HSAL15P_EMPAID'][code_insee]</v>
      </c>
    </row>
    <row r="1113" spans="2:6" hidden="1">
      <c r="B1113" t="s">
        <v>4288</v>
      </c>
      <c r="C1113" t="s">
        <v>4289</v>
      </c>
      <c r="D1113" t="s">
        <v>4290</v>
      </c>
      <c r="E1113" t="s">
        <v>1027</v>
      </c>
      <c r="F1113" s="11" t="str">
        <f>"dossierComplet['"&amp;meta_dossier_complet[[#This Row],[COD_VAR]]&amp;"'][code_insee]"</f>
        <v>dossierComplet['P08_HSAL15P_APPR'][code_insee]</v>
      </c>
    </row>
    <row r="1114" spans="2:6" hidden="1">
      <c r="B1114" t="s">
        <v>4291</v>
      </c>
      <c r="C1114" t="s">
        <v>4292</v>
      </c>
      <c r="D1114" t="s">
        <v>4293</v>
      </c>
      <c r="E1114" t="s">
        <v>1027</v>
      </c>
      <c r="F1114" s="11" t="str">
        <f>"dossierComplet['"&amp;meta_dossier_complet[[#This Row],[COD_VAR]]&amp;"'][code_insee]"</f>
        <v>dossierComplet['P08_HNSAL15P'][code_insee]</v>
      </c>
    </row>
    <row r="1115" spans="2:6" hidden="1">
      <c r="B1115" t="s">
        <v>4294</v>
      </c>
      <c r="C1115" t="s">
        <v>4295</v>
      </c>
      <c r="D1115" t="s">
        <v>4296</v>
      </c>
      <c r="E1115" t="s">
        <v>1027</v>
      </c>
      <c r="F1115" s="11" t="str">
        <f>"dossierComplet['"&amp;meta_dossier_complet[[#This Row],[COD_VAR]]&amp;"'][code_insee]"</f>
        <v>dossierComplet['P08_HNSAL15P_INDEP'][code_insee]</v>
      </c>
    </row>
    <row r="1116" spans="2:6" hidden="1">
      <c r="B1116" t="s">
        <v>4297</v>
      </c>
      <c r="C1116" t="s">
        <v>4298</v>
      </c>
      <c r="D1116" t="s">
        <v>4299</v>
      </c>
      <c r="E1116" t="s">
        <v>1027</v>
      </c>
      <c r="F1116" s="11" t="str">
        <f>"dossierComplet['"&amp;meta_dossier_complet[[#This Row],[COD_VAR]]&amp;"'][code_insee]"</f>
        <v>dossierComplet['P08_HNSAL15P_EMPLOY'][code_insee]</v>
      </c>
    </row>
    <row r="1117" spans="2:6" hidden="1">
      <c r="B1117" t="s">
        <v>4300</v>
      </c>
      <c r="C1117" t="s">
        <v>4301</v>
      </c>
      <c r="D1117" t="s">
        <v>4302</v>
      </c>
      <c r="E1117" t="s">
        <v>1027</v>
      </c>
      <c r="F1117" s="11" t="str">
        <f>"dossierComplet['"&amp;meta_dossier_complet[[#This Row],[COD_VAR]]&amp;"'][code_insee]"</f>
        <v>dossierComplet['P08_HNSAL15P_AIDFAM'][code_insee]</v>
      </c>
    </row>
    <row r="1118" spans="2:6" hidden="1">
      <c r="B1118" t="s">
        <v>4303</v>
      </c>
      <c r="C1118" t="s">
        <v>4304</v>
      </c>
      <c r="D1118" t="s">
        <v>4305</v>
      </c>
      <c r="E1118" t="s">
        <v>1027</v>
      </c>
      <c r="F1118" s="11" t="str">
        <f>"dossierComplet['"&amp;meta_dossier_complet[[#This Row],[COD_VAR]]&amp;"'][code_insee]"</f>
        <v>dossierComplet['P08_FACTOCC15P'][code_insee]</v>
      </c>
    </row>
    <row r="1119" spans="2:6" hidden="1">
      <c r="B1119" t="s">
        <v>4306</v>
      </c>
      <c r="C1119" t="s">
        <v>4307</v>
      </c>
      <c r="D1119" t="s">
        <v>4308</v>
      </c>
      <c r="E1119" t="s">
        <v>1027</v>
      </c>
      <c r="F1119" s="11" t="str">
        <f>"dossierComplet['"&amp;meta_dossier_complet[[#This Row],[COD_VAR]]&amp;"'][code_insee]"</f>
        <v>dossierComplet['P08_FSAL15P'][code_insee]</v>
      </c>
    </row>
    <row r="1120" spans="2:6" hidden="1">
      <c r="B1120" t="s">
        <v>4309</v>
      </c>
      <c r="C1120" t="s">
        <v>4310</v>
      </c>
      <c r="D1120" t="s">
        <v>4311</v>
      </c>
      <c r="E1120" t="s">
        <v>1027</v>
      </c>
      <c r="F1120" s="11" t="str">
        <f>"dossierComplet['"&amp;meta_dossier_complet[[#This Row],[COD_VAR]]&amp;"'][code_insee]"</f>
        <v>dossierComplet['P08_FSAL15P_CDI'][code_insee]</v>
      </c>
    </row>
    <row r="1121" spans="2:6" hidden="1">
      <c r="B1121" t="s">
        <v>4312</v>
      </c>
      <c r="C1121" t="s">
        <v>4313</v>
      </c>
      <c r="D1121" t="s">
        <v>4314</v>
      </c>
      <c r="E1121" t="s">
        <v>1027</v>
      </c>
      <c r="F1121" s="11" t="str">
        <f>"dossierComplet['"&amp;meta_dossier_complet[[#This Row],[COD_VAR]]&amp;"'][code_insee]"</f>
        <v>dossierComplet['P08_FSAL15P_CDD'][code_insee]</v>
      </c>
    </row>
    <row r="1122" spans="2:6" hidden="1">
      <c r="B1122" t="s">
        <v>4315</v>
      </c>
      <c r="C1122" t="s">
        <v>4316</v>
      </c>
      <c r="D1122" t="s">
        <v>4317</v>
      </c>
      <c r="E1122" t="s">
        <v>1027</v>
      </c>
      <c r="F1122" s="11" t="str">
        <f>"dossierComplet['"&amp;meta_dossier_complet[[#This Row],[COD_VAR]]&amp;"'][code_insee]"</f>
        <v>dossierComplet['P08_FSAL15P_INTERIM'][code_insee]</v>
      </c>
    </row>
    <row r="1123" spans="2:6" hidden="1">
      <c r="B1123" t="s">
        <v>4318</v>
      </c>
      <c r="C1123" t="s">
        <v>4319</v>
      </c>
      <c r="D1123" t="s">
        <v>4320</v>
      </c>
      <c r="E1123" t="s">
        <v>1027</v>
      </c>
      <c r="F1123" s="11" t="str">
        <f>"dossierComplet['"&amp;meta_dossier_complet[[#This Row],[COD_VAR]]&amp;"'][code_insee]"</f>
        <v>dossierComplet['P08_FSAL15P_EMPAID'][code_insee]</v>
      </c>
    </row>
    <row r="1124" spans="2:6" hidden="1">
      <c r="B1124" t="s">
        <v>4321</v>
      </c>
      <c r="C1124" t="s">
        <v>4322</v>
      </c>
      <c r="D1124" t="s">
        <v>4323</v>
      </c>
      <c r="E1124" t="s">
        <v>1027</v>
      </c>
      <c r="F1124" s="11" t="str">
        <f>"dossierComplet['"&amp;meta_dossier_complet[[#This Row],[COD_VAR]]&amp;"'][code_insee]"</f>
        <v>dossierComplet['P08_FSAL15P_APPR'][code_insee]</v>
      </c>
    </row>
    <row r="1125" spans="2:6" hidden="1">
      <c r="B1125" t="s">
        <v>4324</v>
      </c>
      <c r="C1125" t="s">
        <v>4325</v>
      </c>
      <c r="D1125" t="s">
        <v>4326</v>
      </c>
      <c r="E1125" t="s">
        <v>1027</v>
      </c>
      <c r="F1125" s="11" t="str">
        <f>"dossierComplet['"&amp;meta_dossier_complet[[#This Row],[COD_VAR]]&amp;"'][code_insee]"</f>
        <v>dossierComplet['P08_FNSAL15P'][code_insee]</v>
      </c>
    </row>
    <row r="1126" spans="2:6" hidden="1">
      <c r="B1126" t="s">
        <v>4327</v>
      </c>
      <c r="C1126" t="s">
        <v>4328</v>
      </c>
      <c r="D1126" t="s">
        <v>4329</v>
      </c>
      <c r="E1126" t="s">
        <v>1027</v>
      </c>
      <c r="F1126" s="11" t="str">
        <f>"dossierComplet['"&amp;meta_dossier_complet[[#This Row],[COD_VAR]]&amp;"'][code_insee]"</f>
        <v>dossierComplet['P08_FNSAL15P_INDEP'][code_insee]</v>
      </c>
    </row>
    <row r="1127" spans="2:6" hidden="1">
      <c r="B1127" t="s">
        <v>4330</v>
      </c>
      <c r="C1127" t="s">
        <v>4331</v>
      </c>
      <c r="D1127" t="s">
        <v>4332</v>
      </c>
      <c r="E1127" t="s">
        <v>1027</v>
      </c>
      <c r="F1127" s="11" t="str">
        <f>"dossierComplet['"&amp;meta_dossier_complet[[#This Row],[COD_VAR]]&amp;"'][code_insee]"</f>
        <v>dossierComplet['P08_FNSAL15P_EMPLOY'][code_insee]</v>
      </c>
    </row>
    <row r="1128" spans="2:6" hidden="1">
      <c r="B1128" t="s">
        <v>4333</v>
      </c>
      <c r="C1128" t="s">
        <v>4334</v>
      </c>
      <c r="D1128" t="s">
        <v>4335</v>
      </c>
      <c r="E1128" t="s">
        <v>1027</v>
      </c>
      <c r="F1128" s="11" t="str">
        <f>"dossierComplet['"&amp;meta_dossier_complet[[#This Row],[COD_VAR]]&amp;"'][code_insee]"</f>
        <v>dossierComplet['P08_FNSAL15P_AIDFAM'][code_insee]</v>
      </c>
    </row>
    <row r="1129" spans="2:6" hidden="1">
      <c r="B1129" t="s">
        <v>4336</v>
      </c>
      <c r="C1129" t="s">
        <v>4337</v>
      </c>
      <c r="D1129" t="s">
        <v>4338</v>
      </c>
      <c r="E1129" t="s">
        <v>1027</v>
      </c>
      <c r="F1129" s="11" t="str">
        <f>"dossierComplet['"&amp;meta_dossier_complet[[#This Row],[COD_VAR]]&amp;"'][code_insee]"</f>
        <v>dossierComplet['P08_HSAL1564'][code_insee]</v>
      </c>
    </row>
    <row r="1130" spans="2:6" hidden="1">
      <c r="B1130" t="s">
        <v>4339</v>
      </c>
      <c r="C1130" t="s">
        <v>4340</v>
      </c>
      <c r="D1130" t="s">
        <v>4341</v>
      </c>
      <c r="E1130" t="s">
        <v>1027</v>
      </c>
      <c r="F1130" s="11" t="str">
        <f>"dossierComplet['"&amp;meta_dossier_complet[[#This Row],[COD_VAR]]&amp;"'][code_insee]"</f>
        <v>dossierComplet['P08_HSAL1524'][code_insee]</v>
      </c>
    </row>
    <row r="1131" spans="2:6" hidden="1">
      <c r="B1131" t="s">
        <v>4342</v>
      </c>
      <c r="C1131" t="s">
        <v>4343</v>
      </c>
      <c r="D1131" t="s">
        <v>4344</v>
      </c>
      <c r="E1131" t="s">
        <v>1027</v>
      </c>
      <c r="F1131" s="11" t="str">
        <f>"dossierComplet['"&amp;meta_dossier_complet[[#This Row],[COD_VAR]]&amp;"'][code_insee]"</f>
        <v>dossierComplet['P08_HSAL2554'][code_insee]</v>
      </c>
    </row>
    <row r="1132" spans="2:6" hidden="1">
      <c r="B1132" t="s">
        <v>4345</v>
      </c>
      <c r="C1132" t="s">
        <v>4346</v>
      </c>
      <c r="D1132" t="s">
        <v>4347</v>
      </c>
      <c r="E1132" t="s">
        <v>1027</v>
      </c>
      <c r="F1132" s="11" t="str">
        <f>"dossierComplet['"&amp;meta_dossier_complet[[#This Row],[COD_VAR]]&amp;"'][code_insee]"</f>
        <v>dossierComplet['P08_HSAL5564'][code_insee]</v>
      </c>
    </row>
    <row r="1133" spans="2:6" hidden="1">
      <c r="B1133" t="s">
        <v>4348</v>
      </c>
      <c r="C1133" t="s">
        <v>4349</v>
      </c>
      <c r="D1133" t="s">
        <v>4350</v>
      </c>
      <c r="E1133" t="s">
        <v>1027</v>
      </c>
      <c r="F1133" s="11" t="str">
        <f>"dossierComplet['"&amp;meta_dossier_complet[[#This Row],[COD_VAR]]&amp;"'][code_insee]"</f>
        <v>dossierComplet['P08_HSAL1564_TP'][code_insee]</v>
      </c>
    </row>
    <row r="1134" spans="2:6" hidden="1">
      <c r="B1134" t="s">
        <v>4351</v>
      </c>
      <c r="C1134" t="s">
        <v>4352</v>
      </c>
      <c r="D1134" t="s">
        <v>4353</v>
      </c>
      <c r="E1134" t="s">
        <v>1027</v>
      </c>
      <c r="F1134" s="11" t="str">
        <f>"dossierComplet['"&amp;meta_dossier_complet[[#This Row],[COD_VAR]]&amp;"'][code_insee]"</f>
        <v>dossierComplet['P08_HSAL1524_TP'][code_insee]</v>
      </c>
    </row>
    <row r="1135" spans="2:6" hidden="1">
      <c r="B1135" t="s">
        <v>4354</v>
      </c>
      <c r="C1135" t="s">
        <v>4355</v>
      </c>
      <c r="D1135" t="s">
        <v>4356</v>
      </c>
      <c r="E1135" t="s">
        <v>1027</v>
      </c>
      <c r="F1135" s="11" t="str">
        <f>"dossierComplet['"&amp;meta_dossier_complet[[#This Row],[COD_VAR]]&amp;"'][code_insee]"</f>
        <v>dossierComplet['P08_HSAL2554_TP'][code_insee]</v>
      </c>
    </row>
    <row r="1136" spans="2:6" hidden="1">
      <c r="B1136" t="s">
        <v>4357</v>
      </c>
      <c r="C1136" t="s">
        <v>4358</v>
      </c>
      <c r="D1136" t="s">
        <v>4359</v>
      </c>
      <c r="E1136" t="s">
        <v>1027</v>
      </c>
      <c r="F1136" s="11" t="str">
        <f>"dossierComplet['"&amp;meta_dossier_complet[[#This Row],[COD_VAR]]&amp;"'][code_insee]"</f>
        <v>dossierComplet['P08_HSAL5564_TP'][code_insee]</v>
      </c>
    </row>
    <row r="1137" spans="2:6" hidden="1">
      <c r="B1137" t="s">
        <v>4360</v>
      </c>
      <c r="C1137" t="s">
        <v>4361</v>
      </c>
      <c r="D1137" t="s">
        <v>4362</v>
      </c>
      <c r="E1137" t="s">
        <v>1027</v>
      </c>
      <c r="F1137" s="11" t="str">
        <f>"dossierComplet['"&amp;meta_dossier_complet[[#This Row],[COD_VAR]]&amp;"'][code_insee]"</f>
        <v>dossierComplet['P08_FSAL1564'][code_insee]</v>
      </c>
    </row>
    <row r="1138" spans="2:6" hidden="1">
      <c r="B1138" t="s">
        <v>4363</v>
      </c>
      <c r="C1138" t="s">
        <v>4364</v>
      </c>
      <c r="D1138" t="s">
        <v>4365</v>
      </c>
      <c r="E1138" t="s">
        <v>1027</v>
      </c>
      <c r="F1138" s="11" t="str">
        <f>"dossierComplet['"&amp;meta_dossier_complet[[#This Row],[COD_VAR]]&amp;"'][code_insee]"</f>
        <v>dossierComplet['P08_FSAL1524'][code_insee]</v>
      </c>
    </row>
    <row r="1139" spans="2:6" hidden="1">
      <c r="B1139" t="s">
        <v>4366</v>
      </c>
      <c r="C1139" t="s">
        <v>4367</v>
      </c>
      <c r="D1139" t="s">
        <v>4368</v>
      </c>
      <c r="E1139" t="s">
        <v>1027</v>
      </c>
      <c r="F1139" s="11" t="str">
        <f>"dossierComplet['"&amp;meta_dossier_complet[[#This Row],[COD_VAR]]&amp;"'][code_insee]"</f>
        <v>dossierComplet['P08_FSAL2554'][code_insee]</v>
      </c>
    </row>
    <row r="1140" spans="2:6" hidden="1">
      <c r="B1140" t="s">
        <v>4369</v>
      </c>
      <c r="C1140" t="s">
        <v>4370</v>
      </c>
      <c r="D1140" t="s">
        <v>4371</v>
      </c>
      <c r="E1140" t="s">
        <v>1027</v>
      </c>
      <c r="F1140" s="11" t="str">
        <f>"dossierComplet['"&amp;meta_dossier_complet[[#This Row],[COD_VAR]]&amp;"'][code_insee]"</f>
        <v>dossierComplet['P08_FSAL5564'][code_insee]</v>
      </c>
    </row>
    <row r="1141" spans="2:6" hidden="1">
      <c r="B1141" t="s">
        <v>4372</v>
      </c>
      <c r="C1141" t="s">
        <v>4373</v>
      </c>
      <c r="D1141" t="s">
        <v>4374</v>
      </c>
      <c r="E1141" t="s">
        <v>1027</v>
      </c>
      <c r="F1141" s="11" t="str">
        <f>"dossierComplet['"&amp;meta_dossier_complet[[#This Row],[COD_VAR]]&amp;"'][code_insee]"</f>
        <v>dossierComplet['P08_FSAL1564_TP'][code_insee]</v>
      </c>
    </row>
    <row r="1142" spans="2:6" hidden="1">
      <c r="B1142" t="s">
        <v>4375</v>
      </c>
      <c r="C1142" t="s">
        <v>4376</v>
      </c>
      <c r="D1142" t="s">
        <v>4377</v>
      </c>
      <c r="E1142" t="s">
        <v>1027</v>
      </c>
      <c r="F1142" s="11" t="str">
        <f>"dossierComplet['"&amp;meta_dossier_complet[[#This Row],[COD_VAR]]&amp;"'][code_insee]"</f>
        <v>dossierComplet['P08_FSAL1524_TP'][code_insee]</v>
      </c>
    </row>
    <row r="1143" spans="2:6" hidden="1">
      <c r="B1143" t="s">
        <v>4378</v>
      </c>
      <c r="C1143" t="s">
        <v>4379</v>
      </c>
      <c r="D1143" t="s">
        <v>4380</v>
      </c>
      <c r="E1143" t="s">
        <v>1027</v>
      </c>
      <c r="F1143" s="11" t="str">
        <f>"dossierComplet['"&amp;meta_dossier_complet[[#This Row],[COD_VAR]]&amp;"'][code_insee]"</f>
        <v>dossierComplet['P08_FSAL2554_TP'][code_insee]</v>
      </c>
    </row>
    <row r="1144" spans="2:6" hidden="1">
      <c r="B1144" t="s">
        <v>4381</v>
      </c>
      <c r="C1144" t="s">
        <v>4382</v>
      </c>
      <c r="D1144" t="s">
        <v>4383</v>
      </c>
      <c r="E1144" t="s">
        <v>1027</v>
      </c>
      <c r="F1144" s="11" t="str">
        <f>"dossierComplet['"&amp;meta_dossier_complet[[#This Row],[COD_VAR]]&amp;"'][code_insee]"</f>
        <v>dossierComplet['P08_FSAL5564_TP'][code_insee]</v>
      </c>
    </row>
    <row r="1145" spans="2:6" hidden="1">
      <c r="B1145" t="s">
        <v>4384</v>
      </c>
      <c r="C1145" t="s">
        <v>4385</v>
      </c>
      <c r="D1145" t="s">
        <v>4386</v>
      </c>
      <c r="E1145" t="s">
        <v>1027</v>
      </c>
      <c r="F1145" s="11" t="str">
        <f>"dossierComplet['"&amp;meta_dossier_complet[[#This Row],[COD_VAR]]&amp;"'][code_insee]"</f>
        <v>dossierComplet['P08_ACTOCC15P_ILT1'][code_insee]</v>
      </c>
    </row>
    <row r="1146" spans="2:6" hidden="1">
      <c r="B1146" t="s">
        <v>4387</v>
      </c>
      <c r="C1146" t="s">
        <v>4388</v>
      </c>
      <c r="D1146" t="s">
        <v>4389</v>
      </c>
      <c r="E1146" t="s">
        <v>1027</v>
      </c>
      <c r="F1146" s="11" t="str">
        <f>"dossierComplet['"&amp;meta_dossier_complet[[#This Row],[COD_VAR]]&amp;"'][code_insee]"</f>
        <v>dossierComplet['P08_ACTOCC15P_ILT2P'][code_insee]</v>
      </c>
    </row>
    <row r="1147" spans="2:6" hidden="1">
      <c r="B1147" t="s">
        <v>4390</v>
      </c>
      <c r="C1147" t="s">
        <v>4391</v>
      </c>
      <c r="D1147" t="s">
        <v>4392</v>
      </c>
      <c r="E1147" t="s">
        <v>1027</v>
      </c>
      <c r="F1147" s="11" t="str">
        <f>"dossierComplet['"&amp;meta_dossier_complet[[#This Row],[COD_VAR]]&amp;"'][code_insee]"</f>
        <v>dossierComplet['P08_ACTOCC15P_ILT2'][code_insee]</v>
      </c>
    </row>
    <row r="1148" spans="2:6" hidden="1">
      <c r="B1148" t="s">
        <v>4393</v>
      </c>
      <c r="C1148" t="s">
        <v>4394</v>
      </c>
      <c r="D1148" t="s">
        <v>4395</v>
      </c>
      <c r="E1148" t="s">
        <v>1027</v>
      </c>
      <c r="F1148" s="11" t="str">
        <f>"dossierComplet['"&amp;meta_dossier_complet[[#This Row],[COD_VAR]]&amp;"'][code_insee]"</f>
        <v>dossierComplet['P08_ACTOCC15P_ILT3'][code_insee]</v>
      </c>
    </row>
    <row r="1149" spans="2:6" hidden="1">
      <c r="B1149" t="s">
        <v>4396</v>
      </c>
      <c r="C1149" t="s">
        <v>4397</v>
      </c>
      <c r="D1149" t="s">
        <v>4398</v>
      </c>
      <c r="E1149" t="s">
        <v>1027</v>
      </c>
      <c r="F1149" s="11" t="str">
        <f>"dossierComplet['"&amp;meta_dossier_complet[[#This Row],[COD_VAR]]&amp;"'][code_insee]"</f>
        <v>dossierComplet['P08_ACTOCC15P_ILT4'][code_insee]</v>
      </c>
    </row>
    <row r="1150" spans="2:6" hidden="1">
      <c r="B1150" t="s">
        <v>4399</v>
      </c>
      <c r="C1150" t="s">
        <v>4400</v>
      </c>
      <c r="D1150" t="s">
        <v>4401</v>
      </c>
      <c r="E1150" t="s">
        <v>1027</v>
      </c>
      <c r="F1150" s="11" t="str">
        <f>"dossierComplet['"&amp;meta_dossier_complet[[#This Row],[COD_VAR]]&amp;"'][code_insee]"</f>
        <v>dossierComplet['P08_ACTOCC15P_ILT5'][code_insee]</v>
      </c>
    </row>
    <row r="1151" spans="2:6" hidden="1">
      <c r="B1151" t="s">
        <v>4402</v>
      </c>
      <c r="C1151" t="s">
        <v>4403</v>
      </c>
      <c r="D1151" t="s">
        <v>4404</v>
      </c>
      <c r="E1151" t="s">
        <v>1027</v>
      </c>
      <c r="F1151" s="11" t="str">
        <f>"dossierComplet['"&amp;meta_dossier_complet[[#This Row],[COD_VAR]]&amp;"'][code_insee]"</f>
        <v>dossierComplet['P18_POP1564'][code_insee]</v>
      </c>
    </row>
    <row r="1152" spans="2:6" hidden="1">
      <c r="B1152" t="s">
        <v>4405</v>
      </c>
      <c r="C1152" t="s">
        <v>4406</v>
      </c>
      <c r="D1152" t="s">
        <v>1258</v>
      </c>
      <c r="E1152" t="s">
        <v>1027</v>
      </c>
      <c r="F1152" s="11" t="str">
        <f>"dossierComplet['"&amp;meta_dossier_complet[[#This Row],[COD_VAR]]&amp;"'][code_insee]"</f>
        <v>dossierComplet['P18_POP1524'][code_insee]</v>
      </c>
    </row>
    <row r="1153" spans="2:6" hidden="1">
      <c r="B1153" t="s">
        <v>4407</v>
      </c>
      <c r="C1153" t="s">
        <v>4408</v>
      </c>
      <c r="D1153" t="s">
        <v>1285</v>
      </c>
      <c r="E1153" t="s">
        <v>1027</v>
      </c>
      <c r="F1153" s="11" t="str">
        <f>"dossierComplet['"&amp;meta_dossier_complet[[#This Row],[COD_VAR]]&amp;"'][code_insee]"</f>
        <v>dossierComplet['P18_POP2554'][code_insee]</v>
      </c>
    </row>
    <row r="1154" spans="2:6" hidden="1">
      <c r="B1154" t="s">
        <v>4409</v>
      </c>
      <c r="C1154" t="s">
        <v>4410</v>
      </c>
      <c r="D1154" t="s">
        <v>4411</v>
      </c>
      <c r="E1154" t="s">
        <v>1027</v>
      </c>
      <c r="F1154" s="11" t="str">
        <f>"dossierComplet['"&amp;meta_dossier_complet[[#This Row],[COD_VAR]]&amp;"'][code_insee]"</f>
        <v>dossierComplet['P18_H1564'][code_insee]</v>
      </c>
    </row>
    <row r="1155" spans="2:6" hidden="1">
      <c r="B1155" t="s">
        <v>4412</v>
      </c>
      <c r="C1155" t="s">
        <v>4413</v>
      </c>
      <c r="D1155" t="s">
        <v>4414</v>
      </c>
      <c r="E1155" t="s">
        <v>1027</v>
      </c>
      <c r="F1155" s="11" t="str">
        <f>"dossierComplet['"&amp;meta_dossier_complet[[#This Row],[COD_VAR]]&amp;"'][code_insee]"</f>
        <v>dossierComplet['P18_H1524'][code_insee]</v>
      </c>
    </row>
    <row r="1156" spans="2:6" hidden="1">
      <c r="B1156" t="s">
        <v>4415</v>
      </c>
      <c r="C1156" t="s">
        <v>4416</v>
      </c>
      <c r="D1156" t="s">
        <v>4417</v>
      </c>
      <c r="E1156" t="s">
        <v>1027</v>
      </c>
      <c r="F1156" s="11" t="str">
        <f>"dossierComplet['"&amp;meta_dossier_complet[[#This Row],[COD_VAR]]&amp;"'][code_insee]"</f>
        <v>dossierComplet['P18_H2554'][code_insee]</v>
      </c>
    </row>
    <row r="1157" spans="2:6" hidden="1">
      <c r="B1157" t="s">
        <v>4418</v>
      </c>
      <c r="C1157" t="s">
        <v>4419</v>
      </c>
      <c r="D1157" t="s">
        <v>4420</v>
      </c>
      <c r="E1157" t="s">
        <v>1027</v>
      </c>
      <c r="F1157" s="11" t="str">
        <f>"dossierComplet['"&amp;meta_dossier_complet[[#This Row],[COD_VAR]]&amp;"'][code_insee]"</f>
        <v>dossierComplet['P18_H5564'][code_insee]</v>
      </c>
    </row>
    <row r="1158" spans="2:6" hidden="1">
      <c r="B1158" t="s">
        <v>4421</v>
      </c>
      <c r="C1158" t="s">
        <v>4422</v>
      </c>
      <c r="D1158" t="s">
        <v>4423</v>
      </c>
      <c r="E1158" t="s">
        <v>1027</v>
      </c>
      <c r="F1158" s="11" t="str">
        <f>"dossierComplet['"&amp;meta_dossier_complet[[#This Row],[COD_VAR]]&amp;"'][code_insee]"</f>
        <v>dossierComplet['P18_F1564'][code_insee]</v>
      </c>
    </row>
    <row r="1159" spans="2:6" hidden="1">
      <c r="B1159" t="s">
        <v>4424</v>
      </c>
      <c r="C1159" t="s">
        <v>4425</v>
      </c>
      <c r="D1159" t="s">
        <v>4426</v>
      </c>
      <c r="E1159" t="s">
        <v>1027</v>
      </c>
      <c r="F1159" s="11" t="str">
        <f>"dossierComplet['"&amp;meta_dossier_complet[[#This Row],[COD_VAR]]&amp;"'][code_insee]"</f>
        <v>dossierComplet['P18_F1524'][code_insee]</v>
      </c>
    </row>
    <row r="1160" spans="2:6" hidden="1">
      <c r="B1160" t="s">
        <v>4427</v>
      </c>
      <c r="C1160" t="s">
        <v>4428</v>
      </c>
      <c r="D1160" t="s">
        <v>4429</v>
      </c>
      <c r="E1160" t="s">
        <v>1027</v>
      </c>
      <c r="F1160" s="11" t="str">
        <f>"dossierComplet['"&amp;meta_dossier_complet[[#This Row],[COD_VAR]]&amp;"'][code_insee]"</f>
        <v>dossierComplet['P18_F2554'][code_insee]</v>
      </c>
    </row>
    <row r="1161" spans="2:6" hidden="1">
      <c r="B1161" t="s">
        <v>4430</v>
      </c>
      <c r="C1161" t="s">
        <v>4431</v>
      </c>
      <c r="D1161" t="s">
        <v>4432</v>
      </c>
      <c r="E1161" t="s">
        <v>1027</v>
      </c>
      <c r="F1161" s="11" t="str">
        <f>"dossierComplet['"&amp;meta_dossier_complet[[#This Row],[COD_VAR]]&amp;"'][code_insee]"</f>
        <v>dossierComplet['P18_F5564'][code_insee]</v>
      </c>
    </row>
    <row r="1162" spans="2:6" hidden="1">
      <c r="B1162" t="s">
        <v>4433</v>
      </c>
      <c r="C1162" t="s">
        <v>4434</v>
      </c>
      <c r="D1162" t="s">
        <v>4435</v>
      </c>
      <c r="E1162" t="s">
        <v>1027</v>
      </c>
      <c r="F1162" s="11" t="str">
        <f>"dossierComplet['"&amp;meta_dossier_complet[[#This Row],[COD_VAR]]&amp;"'][code_insee]"</f>
        <v>dossierComplet['P18_ACT1564'][code_insee]</v>
      </c>
    </row>
    <row r="1163" spans="2:6" hidden="1">
      <c r="B1163" t="s">
        <v>4436</v>
      </c>
      <c r="C1163" t="s">
        <v>4437</v>
      </c>
      <c r="D1163" t="s">
        <v>4438</v>
      </c>
      <c r="E1163" t="s">
        <v>1027</v>
      </c>
      <c r="F1163" s="11" t="str">
        <f>"dossierComplet['"&amp;meta_dossier_complet[[#This Row],[COD_VAR]]&amp;"'][code_insee]"</f>
        <v>dossierComplet['P18_ACT1524'][code_insee]</v>
      </c>
    </row>
    <row r="1164" spans="2:6" hidden="1">
      <c r="B1164" t="s">
        <v>4439</v>
      </c>
      <c r="C1164" t="s">
        <v>4440</v>
      </c>
      <c r="D1164" t="s">
        <v>4441</v>
      </c>
      <c r="E1164" t="s">
        <v>1027</v>
      </c>
      <c r="F1164" s="11" t="str">
        <f>"dossierComplet['"&amp;meta_dossier_complet[[#This Row],[COD_VAR]]&amp;"'][code_insee]"</f>
        <v>dossierComplet['P18_ACT2554'][code_insee]</v>
      </c>
    </row>
    <row r="1165" spans="2:6" hidden="1">
      <c r="B1165" t="s">
        <v>4442</v>
      </c>
      <c r="C1165" t="s">
        <v>4443</v>
      </c>
      <c r="D1165" t="s">
        <v>4444</v>
      </c>
      <c r="E1165" t="s">
        <v>1027</v>
      </c>
      <c r="F1165" s="11" t="str">
        <f>"dossierComplet['"&amp;meta_dossier_complet[[#This Row],[COD_VAR]]&amp;"'][code_insee]"</f>
        <v>dossierComplet['P18_ACT5564'][code_insee]</v>
      </c>
    </row>
    <row r="1166" spans="2:6" hidden="1">
      <c r="B1166" t="s">
        <v>4445</v>
      </c>
      <c r="C1166" t="s">
        <v>4446</v>
      </c>
      <c r="D1166" t="s">
        <v>4447</v>
      </c>
      <c r="E1166" t="s">
        <v>1027</v>
      </c>
      <c r="F1166" s="11" t="str">
        <f>"dossierComplet['"&amp;meta_dossier_complet[[#This Row],[COD_VAR]]&amp;"'][code_insee]"</f>
        <v>dossierComplet['P18_HACT1564'][code_insee]</v>
      </c>
    </row>
    <row r="1167" spans="2:6" hidden="1">
      <c r="B1167" t="s">
        <v>4448</v>
      </c>
      <c r="C1167" t="s">
        <v>4449</v>
      </c>
      <c r="D1167" t="s">
        <v>4450</v>
      </c>
      <c r="E1167" t="s">
        <v>1027</v>
      </c>
      <c r="F1167" s="11" t="str">
        <f>"dossierComplet['"&amp;meta_dossier_complet[[#This Row],[COD_VAR]]&amp;"'][code_insee]"</f>
        <v>dossierComplet['P18_HACT1524'][code_insee]</v>
      </c>
    </row>
    <row r="1168" spans="2:6" hidden="1">
      <c r="B1168" t="s">
        <v>4451</v>
      </c>
      <c r="C1168" t="s">
        <v>4452</v>
      </c>
      <c r="D1168" t="s">
        <v>4453</v>
      </c>
      <c r="E1168" t="s">
        <v>1027</v>
      </c>
      <c r="F1168" s="11" t="str">
        <f>"dossierComplet['"&amp;meta_dossier_complet[[#This Row],[COD_VAR]]&amp;"'][code_insee]"</f>
        <v>dossierComplet['P18_HACT2554'][code_insee]</v>
      </c>
    </row>
    <row r="1169" spans="2:6" hidden="1">
      <c r="B1169" t="s">
        <v>4454</v>
      </c>
      <c r="C1169" t="s">
        <v>4455</v>
      </c>
      <c r="D1169" t="s">
        <v>4456</v>
      </c>
      <c r="E1169" t="s">
        <v>1027</v>
      </c>
      <c r="F1169" s="11" t="str">
        <f>"dossierComplet['"&amp;meta_dossier_complet[[#This Row],[COD_VAR]]&amp;"'][code_insee]"</f>
        <v>dossierComplet['P18_HACT5564'][code_insee]</v>
      </c>
    </row>
    <row r="1170" spans="2:6" hidden="1">
      <c r="B1170" t="s">
        <v>4457</v>
      </c>
      <c r="C1170" t="s">
        <v>4458</v>
      </c>
      <c r="D1170" t="s">
        <v>4459</v>
      </c>
      <c r="E1170" t="s">
        <v>1027</v>
      </c>
      <c r="F1170" s="11" t="str">
        <f>"dossierComplet['"&amp;meta_dossier_complet[[#This Row],[COD_VAR]]&amp;"'][code_insee]"</f>
        <v>dossierComplet['P18_FACT1564'][code_insee]</v>
      </c>
    </row>
    <row r="1171" spans="2:6" hidden="1">
      <c r="B1171" t="s">
        <v>4460</v>
      </c>
      <c r="C1171" t="s">
        <v>4461</v>
      </c>
      <c r="D1171" t="s">
        <v>4462</v>
      </c>
      <c r="E1171" t="s">
        <v>1027</v>
      </c>
      <c r="F1171" s="11" t="str">
        <f>"dossierComplet['"&amp;meta_dossier_complet[[#This Row],[COD_VAR]]&amp;"'][code_insee]"</f>
        <v>dossierComplet['P18_FACT1524'][code_insee]</v>
      </c>
    </row>
    <row r="1172" spans="2:6" hidden="1">
      <c r="B1172" t="s">
        <v>4463</v>
      </c>
      <c r="C1172" t="s">
        <v>4464</v>
      </c>
      <c r="D1172" t="s">
        <v>4465</v>
      </c>
      <c r="E1172" t="s">
        <v>1027</v>
      </c>
      <c r="F1172" s="11" t="str">
        <f>"dossierComplet['"&amp;meta_dossier_complet[[#This Row],[COD_VAR]]&amp;"'][code_insee]"</f>
        <v>dossierComplet['P18_FACT2554'][code_insee]</v>
      </c>
    </row>
    <row r="1173" spans="2:6" hidden="1">
      <c r="B1173" t="s">
        <v>4466</v>
      </c>
      <c r="C1173" t="s">
        <v>4467</v>
      </c>
      <c r="D1173" t="s">
        <v>4468</v>
      </c>
      <c r="E1173" t="s">
        <v>1027</v>
      </c>
      <c r="F1173" s="11" t="str">
        <f>"dossierComplet['"&amp;meta_dossier_complet[[#This Row],[COD_VAR]]&amp;"'][code_insee]"</f>
        <v>dossierComplet['P18_FACT5564'][code_insee]</v>
      </c>
    </row>
    <row r="1174" spans="2:6" hidden="1">
      <c r="B1174" t="s">
        <v>4469</v>
      </c>
      <c r="C1174" t="s">
        <v>4470</v>
      </c>
      <c r="D1174" t="s">
        <v>4471</v>
      </c>
      <c r="E1174" t="s">
        <v>1027</v>
      </c>
      <c r="F1174" s="11" t="str">
        <f>"dossierComplet['"&amp;meta_dossier_complet[[#This Row],[COD_VAR]]&amp;"'][code_insee]"</f>
        <v>dossierComplet['P18_ACTOCC1564'][code_insee]</v>
      </c>
    </row>
    <row r="1175" spans="2:6" hidden="1">
      <c r="B1175" t="s">
        <v>4472</v>
      </c>
      <c r="C1175" t="s">
        <v>4473</v>
      </c>
      <c r="D1175" t="s">
        <v>4474</v>
      </c>
      <c r="E1175" t="s">
        <v>1027</v>
      </c>
      <c r="F1175" s="11" t="str">
        <f>"dossierComplet['"&amp;meta_dossier_complet[[#This Row],[COD_VAR]]&amp;"'][code_insee]"</f>
        <v>dossierComplet['P18_ACTOCC1524'][code_insee]</v>
      </c>
    </row>
    <row r="1176" spans="2:6" hidden="1">
      <c r="B1176" t="s">
        <v>4475</v>
      </c>
      <c r="C1176" t="s">
        <v>4476</v>
      </c>
      <c r="D1176" t="s">
        <v>4477</v>
      </c>
      <c r="E1176" t="s">
        <v>1027</v>
      </c>
      <c r="F1176" s="11" t="str">
        <f>"dossierComplet['"&amp;meta_dossier_complet[[#This Row],[COD_VAR]]&amp;"'][code_insee]"</f>
        <v>dossierComplet['P18_ACTOCC2554'][code_insee]</v>
      </c>
    </row>
    <row r="1177" spans="2:6" hidden="1">
      <c r="B1177" t="s">
        <v>4478</v>
      </c>
      <c r="C1177" t="s">
        <v>4479</v>
      </c>
      <c r="D1177" t="s">
        <v>4480</v>
      </c>
      <c r="E1177" t="s">
        <v>1027</v>
      </c>
      <c r="F1177" s="11" t="str">
        <f>"dossierComplet['"&amp;meta_dossier_complet[[#This Row],[COD_VAR]]&amp;"'][code_insee]"</f>
        <v>dossierComplet['P18_ACTOCC5564'][code_insee]</v>
      </c>
    </row>
    <row r="1178" spans="2:6" hidden="1">
      <c r="B1178" t="s">
        <v>4481</v>
      </c>
      <c r="C1178" t="s">
        <v>4482</v>
      </c>
      <c r="D1178" t="s">
        <v>4483</v>
      </c>
      <c r="E1178" t="s">
        <v>1027</v>
      </c>
      <c r="F1178" s="11" t="str">
        <f>"dossierComplet['"&amp;meta_dossier_complet[[#This Row],[COD_VAR]]&amp;"'][code_insee]"</f>
        <v>dossierComplet['P18_HACTOCC1564'][code_insee]</v>
      </c>
    </row>
    <row r="1179" spans="2:6" hidden="1">
      <c r="B1179" t="s">
        <v>4484</v>
      </c>
      <c r="C1179" t="s">
        <v>4485</v>
      </c>
      <c r="D1179" t="s">
        <v>4486</v>
      </c>
      <c r="E1179" t="s">
        <v>1027</v>
      </c>
      <c r="F1179" s="11" t="str">
        <f>"dossierComplet['"&amp;meta_dossier_complet[[#This Row],[COD_VAR]]&amp;"'][code_insee]"</f>
        <v>dossierComplet['P18_HACTOCC1524'][code_insee]</v>
      </c>
    </row>
    <row r="1180" spans="2:6" hidden="1">
      <c r="B1180" t="s">
        <v>4487</v>
      </c>
      <c r="C1180" t="s">
        <v>4488</v>
      </c>
      <c r="D1180" t="s">
        <v>4489</v>
      </c>
      <c r="E1180" t="s">
        <v>1027</v>
      </c>
      <c r="F1180" s="11" t="str">
        <f>"dossierComplet['"&amp;meta_dossier_complet[[#This Row],[COD_VAR]]&amp;"'][code_insee]"</f>
        <v>dossierComplet['P18_HACTOCC2554'][code_insee]</v>
      </c>
    </row>
    <row r="1181" spans="2:6" hidden="1">
      <c r="B1181" t="s">
        <v>4490</v>
      </c>
      <c r="C1181" t="s">
        <v>4491</v>
      </c>
      <c r="D1181" t="s">
        <v>4492</v>
      </c>
      <c r="E1181" t="s">
        <v>1027</v>
      </c>
      <c r="F1181" s="11" t="str">
        <f>"dossierComplet['"&amp;meta_dossier_complet[[#This Row],[COD_VAR]]&amp;"'][code_insee]"</f>
        <v>dossierComplet['P18_HACTOCC5564'][code_insee]</v>
      </c>
    </row>
    <row r="1182" spans="2:6" hidden="1">
      <c r="B1182" t="s">
        <v>4493</v>
      </c>
      <c r="C1182" t="s">
        <v>4494</v>
      </c>
      <c r="D1182" t="s">
        <v>4495</v>
      </c>
      <c r="E1182" t="s">
        <v>1027</v>
      </c>
      <c r="F1182" s="11" t="str">
        <f>"dossierComplet['"&amp;meta_dossier_complet[[#This Row],[COD_VAR]]&amp;"'][code_insee]"</f>
        <v>dossierComplet['P18_FACTOCC1564'][code_insee]</v>
      </c>
    </row>
    <row r="1183" spans="2:6" hidden="1">
      <c r="B1183" t="s">
        <v>4496</v>
      </c>
      <c r="C1183" t="s">
        <v>4497</v>
      </c>
      <c r="D1183" t="s">
        <v>4498</v>
      </c>
      <c r="E1183" t="s">
        <v>1027</v>
      </c>
      <c r="F1183" s="11" t="str">
        <f>"dossierComplet['"&amp;meta_dossier_complet[[#This Row],[COD_VAR]]&amp;"'][code_insee]"</f>
        <v>dossierComplet['P18_FACTOCC1524'][code_insee]</v>
      </c>
    </row>
    <row r="1184" spans="2:6" hidden="1">
      <c r="B1184" t="s">
        <v>4499</v>
      </c>
      <c r="C1184" t="s">
        <v>4500</v>
      </c>
      <c r="D1184" t="s">
        <v>4501</v>
      </c>
      <c r="E1184" t="s">
        <v>1027</v>
      </c>
      <c r="F1184" s="11" t="str">
        <f>"dossierComplet['"&amp;meta_dossier_complet[[#This Row],[COD_VAR]]&amp;"'][code_insee]"</f>
        <v>dossierComplet['P18_FACTOCC2554'][code_insee]</v>
      </c>
    </row>
    <row r="1185" spans="2:6" hidden="1">
      <c r="B1185" t="s">
        <v>4502</v>
      </c>
      <c r="C1185" t="s">
        <v>4503</v>
      </c>
      <c r="D1185" t="s">
        <v>4504</v>
      </c>
      <c r="E1185" t="s">
        <v>1027</v>
      </c>
      <c r="F1185" s="11" t="str">
        <f>"dossierComplet['"&amp;meta_dossier_complet[[#This Row],[COD_VAR]]&amp;"'][code_insee]"</f>
        <v>dossierComplet['P18_FACTOCC5564'][code_insee]</v>
      </c>
    </row>
    <row r="1186" spans="2:6" hidden="1">
      <c r="B1186" t="s">
        <v>4505</v>
      </c>
      <c r="C1186" t="s">
        <v>4506</v>
      </c>
      <c r="D1186" t="s">
        <v>4507</v>
      </c>
      <c r="E1186" t="s">
        <v>1027</v>
      </c>
      <c r="F1186" s="11" t="str">
        <f>"dossierComplet['"&amp;meta_dossier_complet[[#This Row],[COD_VAR]]&amp;"'][code_insee]"</f>
        <v>dossierComplet['P18_CHOM1564'][code_insee]</v>
      </c>
    </row>
    <row r="1187" spans="2:6" hidden="1">
      <c r="B1187" t="s">
        <v>4508</v>
      </c>
      <c r="C1187" t="s">
        <v>4509</v>
      </c>
      <c r="D1187" t="s">
        <v>4510</v>
      </c>
      <c r="E1187" t="s">
        <v>1027</v>
      </c>
      <c r="F1187" s="11" t="str">
        <f>"dossierComplet['"&amp;meta_dossier_complet[[#This Row],[COD_VAR]]&amp;"'][code_insee]"</f>
        <v>dossierComplet['P18_HCHOM1564'][code_insee]</v>
      </c>
    </row>
    <row r="1188" spans="2:6" hidden="1">
      <c r="B1188" t="s">
        <v>4511</v>
      </c>
      <c r="C1188" t="s">
        <v>4512</v>
      </c>
      <c r="D1188" t="s">
        <v>4513</v>
      </c>
      <c r="E1188" t="s">
        <v>1027</v>
      </c>
      <c r="F1188" s="11" t="str">
        <f>"dossierComplet['"&amp;meta_dossier_complet[[#This Row],[COD_VAR]]&amp;"'][code_insee]"</f>
        <v>dossierComplet['P18_HCHOM1524'][code_insee]</v>
      </c>
    </row>
    <row r="1189" spans="2:6" hidden="1">
      <c r="B1189" t="s">
        <v>4514</v>
      </c>
      <c r="C1189" t="s">
        <v>4515</v>
      </c>
      <c r="D1189" t="s">
        <v>4516</v>
      </c>
      <c r="E1189" t="s">
        <v>1027</v>
      </c>
      <c r="F1189" s="11" t="str">
        <f>"dossierComplet['"&amp;meta_dossier_complet[[#This Row],[COD_VAR]]&amp;"'][code_insee]"</f>
        <v>dossierComplet['P18_HCHOM2554'][code_insee]</v>
      </c>
    </row>
    <row r="1190" spans="2:6" hidden="1">
      <c r="B1190" t="s">
        <v>4517</v>
      </c>
      <c r="C1190" t="s">
        <v>4518</v>
      </c>
      <c r="D1190" t="s">
        <v>4519</v>
      </c>
      <c r="E1190" t="s">
        <v>1027</v>
      </c>
      <c r="F1190" s="11" t="str">
        <f>"dossierComplet['"&amp;meta_dossier_complet[[#This Row],[COD_VAR]]&amp;"'][code_insee]"</f>
        <v>dossierComplet['P18_HCHOM5564'][code_insee]</v>
      </c>
    </row>
    <row r="1191" spans="2:6" hidden="1">
      <c r="B1191" t="s">
        <v>4520</v>
      </c>
      <c r="C1191" t="s">
        <v>4521</v>
      </c>
      <c r="D1191" t="s">
        <v>4522</v>
      </c>
      <c r="E1191" t="s">
        <v>1027</v>
      </c>
      <c r="F1191" s="11" t="str">
        <f>"dossierComplet['"&amp;meta_dossier_complet[[#This Row],[COD_VAR]]&amp;"'][code_insee]"</f>
        <v>dossierComplet['P18_FCHOM1564'][code_insee]</v>
      </c>
    </row>
    <row r="1192" spans="2:6" hidden="1">
      <c r="B1192" t="s">
        <v>4523</v>
      </c>
      <c r="C1192" t="s">
        <v>4524</v>
      </c>
      <c r="D1192" t="s">
        <v>4525</v>
      </c>
      <c r="E1192" t="s">
        <v>1027</v>
      </c>
      <c r="F1192" s="11" t="str">
        <f>"dossierComplet['"&amp;meta_dossier_complet[[#This Row],[COD_VAR]]&amp;"'][code_insee]"</f>
        <v>dossierComplet['P18_FCHOM1524'][code_insee]</v>
      </c>
    </row>
    <row r="1193" spans="2:6" hidden="1">
      <c r="B1193" t="s">
        <v>4526</v>
      </c>
      <c r="C1193" t="s">
        <v>4527</v>
      </c>
      <c r="D1193" t="s">
        <v>4528</v>
      </c>
      <c r="E1193" t="s">
        <v>1027</v>
      </c>
      <c r="F1193" s="11" t="str">
        <f>"dossierComplet['"&amp;meta_dossier_complet[[#This Row],[COD_VAR]]&amp;"'][code_insee]"</f>
        <v>dossierComplet['P18_FCHOM2554'][code_insee]</v>
      </c>
    </row>
    <row r="1194" spans="2:6" hidden="1">
      <c r="B1194" t="s">
        <v>4529</v>
      </c>
      <c r="C1194" t="s">
        <v>4530</v>
      </c>
      <c r="D1194" t="s">
        <v>4531</v>
      </c>
      <c r="E1194" t="s">
        <v>1027</v>
      </c>
      <c r="F1194" s="11" t="str">
        <f>"dossierComplet['"&amp;meta_dossier_complet[[#This Row],[COD_VAR]]&amp;"'][code_insee]"</f>
        <v>dossierComplet['P18_FCHOM5564'][code_insee]</v>
      </c>
    </row>
    <row r="1195" spans="2:6" hidden="1">
      <c r="B1195" t="s">
        <v>4532</v>
      </c>
      <c r="C1195" t="s">
        <v>4533</v>
      </c>
      <c r="D1195" t="s">
        <v>4534</v>
      </c>
      <c r="E1195" t="s">
        <v>1027</v>
      </c>
      <c r="F1195" s="11" t="str">
        <f>"dossierComplet['"&amp;meta_dossier_complet[[#This Row],[COD_VAR]]&amp;"'][code_insee]"</f>
        <v>dossierComplet['P18_INACT1564'][code_insee]</v>
      </c>
    </row>
    <row r="1196" spans="2:6" hidden="1">
      <c r="B1196" t="s">
        <v>4535</v>
      </c>
      <c r="C1196" t="s">
        <v>4536</v>
      </c>
      <c r="D1196" t="s">
        <v>4537</v>
      </c>
      <c r="E1196" t="s">
        <v>1027</v>
      </c>
      <c r="F1196" s="11" t="str">
        <f>"dossierComplet['"&amp;meta_dossier_complet[[#This Row],[COD_VAR]]&amp;"'][code_insee]"</f>
        <v>dossierComplet['P18_ETUD1564'][code_insee]</v>
      </c>
    </row>
    <row r="1197" spans="2:6" hidden="1">
      <c r="B1197" t="s">
        <v>4538</v>
      </c>
      <c r="C1197" t="s">
        <v>4539</v>
      </c>
      <c r="D1197" t="s">
        <v>4540</v>
      </c>
      <c r="E1197" t="s">
        <v>1027</v>
      </c>
      <c r="F1197" s="11" t="str">
        <f>"dossierComplet['"&amp;meta_dossier_complet[[#This Row],[COD_VAR]]&amp;"'][code_insee]"</f>
        <v>dossierComplet['P18_RETR1564'][code_insee]</v>
      </c>
    </row>
    <row r="1198" spans="2:6" hidden="1">
      <c r="B1198" t="s">
        <v>4541</v>
      </c>
      <c r="C1198" t="s">
        <v>4542</v>
      </c>
      <c r="D1198" t="s">
        <v>4543</v>
      </c>
      <c r="E1198" t="s">
        <v>1027</v>
      </c>
      <c r="F1198" s="11" t="str">
        <f>"dossierComplet['"&amp;meta_dossier_complet[[#This Row],[COD_VAR]]&amp;"'][code_insee]"</f>
        <v>dossierComplet['P18_AINACT1564'][code_insee]</v>
      </c>
    </row>
    <row r="1199" spans="2:6" hidden="1">
      <c r="B1199" t="s">
        <v>4544</v>
      </c>
      <c r="C1199" t="s">
        <v>4545</v>
      </c>
      <c r="D1199" t="s">
        <v>4435</v>
      </c>
      <c r="E1199" t="s">
        <v>1027</v>
      </c>
      <c r="F1199" s="11" t="str">
        <f>"dossierComplet['"&amp;meta_dossier_complet[[#This Row],[COD_VAR]]&amp;"'][code_insee]"</f>
        <v>dossierComplet['C18_ACT1564'][code_insee]</v>
      </c>
    </row>
    <row r="1200" spans="2:6" hidden="1">
      <c r="B1200" t="s">
        <v>4546</v>
      </c>
      <c r="C1200" t="s">
        <v>4547</v>
      </c>
      <c r="D1200" t="s">
        <v>4548</v>
      </c>
      <c r="E1200" t="s">
        <v>1027</v>
      </c>
      <c r="F1200" s="11" t="str">
        <f>"dossierComplet['"&amp;meta_dossier_complet[[#This Row],[COD_VAR]]&amp;"'][code_insee]"</f>
        <v>dossierComplet['C18_ACT1564_CS1'][code_insee]</v>
      </c>
    </row>
    <row r="1201" spans="2:6" hidden="1">
      <c r="B1201" t="s">
        <v>4549</v>
      </c>
      <c r="C1201" t="s">
        <v>4550</v>
      </c>
      <c r="D1201" t="s">
        <v>4551</v>
      </c>
      <c r="E1201" t="s">
        <v>1027</v>
      </c>
      <c r="F1201" s="11" t="str">
        <f>"dossierComplet['"&amp;meta_dossier_complet[[#This Row],[COD_VAR]]&amp;"'][code_insee]"</f>
        <v>dossierComplet['C18_ACT1564_CS2'][code_insee]</v>
      </c>
    </row>
    <row r="1202" spans="2:6" hidden="1">
      <c r="B1202" t="s">
        <v>4552</v>
      </c>
      <c r="C1202" t="s">
        <v>4553</v>
      </c>
      <c r="D1202" t="s">
        <v>4554</v>
      </c>
      <c r="E1202" t="s">
        <v>1027</v>
      </c>
      <c r="F1202" s="11" t="str">
        <f>"dossierComplet['"&amp;meta_dossier_complet[[#This Row],[COD_VAR]]&amp;"'][code_insee]"</f>
        <v>dossierComplet['C18_ACT1564_CS3'][code_insee]</v>
      </c>
    </row>
    <row r="1203" spans="2:6" hidden="1">
      <c r="B1203" t="s">
        <v>4555</v>
      </c>
      <c r="C1203" t="s">
        <v>4556</v>
      </c>
      <c r="D1203" t="s">
        <v>4557</v>
      </c>
      <c r="E1203" t="s">
        <v>1027</v>
      </c>
      <c r="F1203" s="11" t="str">
        <f>"dossierComplet['"&amp;meta_dossier_complet[[#This Row],[COD_VAR]]&amp;"'][code_insee]"</f>
        <v>dossierComplet['C18_ACT1564_CS4'][code_insee]</v>
      </c>
    </row>
    <row r="1204" spans="2:6" hidden="1">
      <c r="B1204" t="s">
        <v>4558</v>
      </c>
      <c r="C1204" t="s">
        <v>4559</v>
      </c>
      <c r="D1204" t="s">
        <v>4560</v>
      </c>
      <c r="E1204" t="s">
        <v>1027</v>
      </c>
      <c r="F1204" s="11" t="str">
        <f>"dossierComplet['"&amp;meta_dossier_complet[[#This Row],[COD_VAR]]&amp;"'][code_insee]"</f>
        <v>dossierComplet['C18_ACT1564_CS5'][code_insee]</v>
      </c>
    </row>
    <row r="1205" spans="2:6" hidden="1">
      <c r="B1205" t="s">
        <v>4561</v>
      </c>
      <c r="C1205" t="s">
        <v>4562</v>
      </c>
      <c r="D1205" t="s">
        <v>4563</v>
      </c>
      <c r="E1205" t="s">
        <v>1027</v>
      </c>
      <c r="F1205" s="11" t="str">
        <f>"dossierComplet['"&amp;meta_dossier_complet[[#This Row],[COD_VAR]]&amp;"'][code_insee]"</f>
        <v>dossierComplet['C18_ACT1564_CS6'][code_insee]</v>
      </c>
    </row>
    <row r="1206" spans="2:6" hidden="1">
      <c r="B1206" t="s">
        <v>4564</v>
      </c>
      <c r="C1206" t="s">
        <v>4565</v>
      </c>
      <c r="D1206" t="s">
        <v>4471</v>
      </c>
      <c r="E1206" t="s">
        <v>1027</v>
      </c>
      <c r="F1206" s="11" t="str">
        <f>"dossierComplet['"&amp;meta_dossier_complet[[#This Row],[COD_VAR]]&amp;"'][code_insee]"</f>
        <v>dossierComplet['C18_ACTOCC1564'][code_insee]</v>
      </c>
    </row>
    <row r="1207" spans="2:6" hidden="1">
      <c r="B1207" t="s">
        <v>4566</v>
      </c>
      <c r="C1207" t="s">
        <v>4567</v>
      </c>
      <c r="D1207" t="s">
        <v>4568</v>
      </c>
      <c r="E1207" t="s">
        <v>1027</v>
      </c>
      <c r="F1207" s="11" t="str">
        <f>"dossierComplet['"&amp;meta_dossier_complet[[#This Row],[COD_VAR]]&amp;"'][code_insee]"</f>
        <v>dossierComplet['C18_ACTOCC1564_CS1'][code_insee]</v>
      </c>
    </row>
    <row r="1208" spans="2:6" hidden="1">
      <c r="B1208" t="s">
        <v>4569</v>
      </c>
      <c r="C1208" t="s">
        <v>4570</v>
      </c>
      <c r="D1208" t="s">
        <v>4571</v>
      </c>
      <c r="E1208" t="s">
        <v>1027</v>
      </c>
      <c r="F1208" s="11" t="str">
        <f>"dossierComplet['"&amp;meta_dossier_complet[[#This Row],[COD_VAR]]&amp;"'][code_insee]"</f>
        <v>dossierComplet['C18_ACTOCC1564_CS2'][code_insee]</v>
      </c>
    </row>
    <row r="1209" spans="2:6" hidden="1">
      <c r="B1209" t="s">
        <v>4572</v>
      </c>
      <c r="C1209" t="s">
        <v>4573</v>
      </c>
      <c r="D1209" t="s">
        <v>4574</v>
      </c>
      <c r="E1209" t="s">
        <v>1027</v>
      </c>
      <c r="F1209" s="11" t="str">
        <f>"dossierComplet['"&amp;meta_dossier_complet[[#This Row],[COD_VAR]]&amp;"'][code_insee]"</f>
        <v>dossierComplet['C18_ACTOCC1564_CS3'][code_insee]</v>
      </c>
    </row>
    <row r="1210" spans="2:6" hidden="1">
      <c r="B1210" t="s">
        <v>4575</v>
      </c>
      <c r="C1210" t="s">
        <v>4576</v>
      </c>
      <c r="D1210" t="s">
        <v>4577</v>
      </c>
      <c r="E1210" t="s">
        <v>1027</v>
      </c>
      <c r="F1210" s="11" t="str">
        <f>"dossierComplet['"&amp;meta_dossier_complet[[#This Row],[COD_VAR]]&amp;"'][code_insee]"</f>
        <v>dossierComplet['C18_ACTOCC1564_CS4'][code_insee]</v>
      </c>
    </row>
    <row r="1211" spans="2:6" hidden="1">
      <c r="B1211" t="s">
        <v>4578</v>
      </c>
      <c r="C1211" t="s">
        <v>4579</v>
      </c>
      <c r="D1211" t="s">
        <v>4580</v>
      </c>
      <c r="E1211" t="s">
        <v>1027</v>
      </c>
      <c r="F1211" s="11" t="str">
        <f>"dossierComplet['"&amp;meta_dossier_complet[[#This Row],[COD_VAR]]&amp;"'][code_insee]"</f>
        <v>dossierComplet['C18_ACTOCC1564_CS5'][code_insee]</v>
      </c>
    </row>
    <row r="1212" spans="2:6" hidden="1">
      <c r="B1212" t="s">
        <v>4581</v>
      </c>
      <c r="C1212" t="s">
        <v>4582</v>
      </c>
      <c r="D1212" t="s">
        <v>4583</v>
      </c>
      <c r="E1212" t="s">
        <v>1027</v>
      </c>
      <c r="F1212" s="11" t="str">
        <f>"dossierComplet['"&amp;meta_dossier_complet[[#This Row],[COD_VAR]]&amp;"'][code_insee]"</f>
        <v>dossierComplet['C18_ACTOCC1564_CS6'][code_insee]</v>
      </c>
    </row>
    <row r="1213" spans="2:6" hidden="1">
      <c r="B1213" t="s">
        <v>4584</v>
      </c>
      <c r="C1213" t="s">
        <v>4585</v>
      </c>
      <c r="D1213" t="s">
        <v>4586</v>
      </c>
      <c r="E1213" t="s">
        <v>1027</v>
      </c>
      <c r="F1213" s="11" t="str">
        <f>"dossierComplet['"&amp;meta_dossier_complet[[#This Row],[COD_VAR]]&amp;"'][code_insee]"</f>
        <v>dossierComplet['P18_EMPLT'][code_insee]</v>
      </c>
    </row>
    <row r="1214" spans="2:6" hidden="1">
      <c r="B1214" t="s">
        <v>4587</v>
      </c>
      <c r="C1214" t="s">
        <v>4588</v>
      </c>
      <c r="D1214" t="s">
        <v>4589</v>
      </c>
      <c r="E1214" t="s">
        <v>1027</v>
      </c>
      <c r="F1214" s="11" t="str">
        <f>"dossierComplet['"&amp;meta_dossier_complet[[#This Row],[COD_VAR]]&amp;"'][code_insee]"</f>
        <v>dossierComplet['P18_ACTOCC'][code_insee]</v>
      </c>
    </row>
    <row r="1215" spans="2:6" hidden="1">
      <c r="B1215" t="s">
        <v>4590</v>
      </c>
      <c r="C1215" t="s">
        <v>4591</v>
      </c>
      <c r="D1215" t="s">
        <v>4592</v>
      </c>
      <c r="E1215" t="s">
        <v>1027</v>
      </c>
      <c r="F1215" s="11" t="str">
        <f>"dossierComplet['"&amp;meta_dossier_complet[[#This Row],[COD_VAR]]&amp;"'][code_insee]"</f>
        <v>dossierComplet['P18_ACT15P'][code_insee]</v>
      </c>
    </row>
    <row r="1216" spans="2:6" hidden="1">
      <c r="B1216" t="s">
        <v>4593</v>
      </c>
      <c r="C1216" t="s">
        <v>4594</v>
      </c>
      <c r="D1216" t="s">
        <v>4595</v>
      </c>
      <c r="E1216" t="s">
        <v>1027</v>
      </c>
      <c r="F1216" s="11" t="str">
        <f>"dossierComplet['"&amp;meta_dossier_complet[[#This Row],[COD_VAR]]&amp;"'][code_insee]"</f>
        <v>dossierComplet['P18_EMPLT_SAL'][code_insee]</v>
      </c>
    </row>
    <row r="1217" spans="2:6" hidden="1">
      <c r="B1217" t="s">
        <v>4596</v>
      </c>
      <c r="C1217" t="s">
        <v>4597</v>
      </c>
      <c r="D1217" t="s">
        <v>4598</v>
      </c>
      <c r="E1217" t="s">
        <v>1027</v>
      </c>
      <c r="F1217" s="11" t="str">
        <f>"dossierComplet['"&amp;meta_dossier_complet[[#This Row],[COD_VAR]]&amp;"'][code_insee]"</f>
        <v>dossierComplet['P18_EMPLT_FSAL'][code_insee]</v>
      </c>
    </row>
    <row r="1218" spans="2:6" hidden="1">
      <c r="B1218" t="s">
        <v>4599</v>
      </c>
      <c r="C1218" t="s">
        <v>4600</v>
      </c>
      <c r="D1218" t="s">
        <v>4601</v>
      </c>
      <c r="E1218" t="s">
        <v>1027</v>
      </c>
      <c r="F1218" s="11" t="str">
        <f>"dossierComplet['"&amp;meta_dossier_complet[[#This Row],[COD_VAR]]&amp;"'][code_insee]"</f>
        <v>dossierComplet['P18_EMPLT_SALTP'][code_insee]</v>
      </c>
    </row>
    <row r="1219" spans="2:6" hidden="1">
      <c r="B1219" t="s">
        <v>4602</v>
      </c>
      <c r="C1219" t="s">
        <v>4603</v>
      </c>
      <c r="D1219" t="s">
        <v>4604</v>
      </c>
      <c r="E1219" t="s">
        <v>1027</v>
      </c>
      <c r="F1219" s="11" t="str">
        <f>"dossierComplet['"&amp;meta_dossier_complet[[#This Row],[COD_VAR]]&amp;"'][code_insee]"</f>
        <v>dossierComplet['P18_EMPLT_NSAL'][code_insee]</v>
      </c>
    </row>
    <row r="1220" spans="2:6" hidden="1">
      <c r="B1220" t="s">
        <v>4605</v>
      </c>
      <c r="C1220" t="s">
        <v>4606</v>
      </c>
      <c r="D1220" t="s">
        <v>4607</v>
      </c>
      <c r="E1220" t="s">
        <v>1027</v>
      </c>
      <c r="F1220" s="11" t="str">
        <f>"dossierComplet['"&amp;meta_dossier_complet[[#This Row],[COD_VAR]]&amp;"'][code_insee]"</f>
        <v>dossierComplet['P18_EMPLT_FNSAL'][code_insee]</v>
      </c>
    </row>
    <row r="1221" spans="2:6" hidden="1">
      <c r="B1221" t="s">
        <v>4608</v>
      </c>
      <c r="C1221" t="s">
        <v>4609</v>
      </c>
      <c r="D1221" t="s">
        <v>4610</v>
      </c>
      <c r="E1221" t="s">
        <v>1027</v>
      </c>
      <c r="F1221" s="11" t="str">
        <f>"dossierComplet['"&amp;meta_dossier_complet[[#This Row],[COD_VAR]]&amp;"'][code_insee]"</f>
        <v>dossierComplet['P18_EMPLT_NSALTP'][code_insee]</v>
      </c>
    </row>
    <row r="1222" spans="2:6" hidden="1">
      <c r="B1222" t="s">
        <v>4611</v>
      </c>
      <c r="C1222" t="s">
        <v>4612</v>
      </c>
      <c r="D1222" t="s">
        <v>4586</v>
      </c>
      <c r="E1222" t="s">
        <v>1027</v>
      </c>
      <c r="F1222" s="11" t="str">
        <f>"dossierComplet['"&amp;meta_dossier_complet[[#This Row],[COD_VAR]]&amp;"'][code_insee]"</f>
        <v>dossierComplet['C18_EMPLT'][code_insee]</v>
      </c>
    </row>
    <row r="1223" spans="2:6" hidden="1">
      <c r="B1223" t="s">
        <v>4613</v>
      </c>
      <c r="C1223" t="s">
        <v>4614</v>
      </c>
      <c r="D1223" t="s">
        <v>4615</v>
      </c>
      <c r="E1223" t="s">
        <v>1027</v>
      </c>
      <c r="F1223" s="11" t="str">
        <f>"dossierComplet['"&amp;meta_dossier_complet[[#This Row],[COD_VAR]]&amp;"'][code_insee]"</f>
        <v>dossierComplet['C18_EMPLT_CS1'][code_insee]</v>
      </c>
    </row>
    <row r="1224" spans="2:6" hidden="1">
      <c r="B1224" t="s">
        <v>4616</v>
      </c>
      <c r="C1224" t="s">
        <v>4617</v>
      </c>
      <c r="D1224" t="s">
        <v>4618</v>
      </c>
      <c r="E1224" t="s">
        <v>1027</v>
      </c>
      <c r="F1224" s="11" t="str">
        <f>"dossierComplet['"&amp;meta_dossier_complet[[#This Row],[COD_VAR]]&amp;"'][code_insee]"</f>
        <v>dossierComplet['C18_EMPLT_CS2'][code_insee]</v>
      </c>
    </row>
    <row r="1225" spans="2:6" hidden="1">
      <c r="B1225" t="s">
        <v>4619</v>
      </c>
      <c r="C1225" t="s">
        <v>4620</v>
      </c>
      <c r="D1225" t="s">
        <v>4621</v>
      </c>
      <c r="E1225" t="s">
        <v>1027</v>
      </c>
      <c r="F1225" s="11" t="str">
        <f>"dossierComplet['"&amp;meta_dossier_complet[[#This Row],[COD_VAR]]&amp;"'][code_insee]"</f>
        <v>dossierComplet['C18_EMPLT_CS3'][code_insee]</v>
      </c>
    </row>
    <row r="1226" spans="2:6" hidden="1">
      <c r="B1226" t="s">
        <v>4622</v>
      </c>
      <c r="C1226" t="s">
        <v>4623</v>
      </c>
      <c r="D1226" t="s">
        <v>4624</v>
      </c>
      <c r="E1226" t="s">
        <v>1027</v>
      </c>
      <c r="F1226" s="11" t="str">
        <f>"dossierComplet['"&amp;meta_dossier_complet[[#This Row],[COD_VAR]]&amp;"'][code_insee]"</f>
        <v>dossierComplet['C18_EMPLT_CS4'][code_insee]</v>
      </c>
    </row>
    <row r="1227" spans="2:6" hidden="1">
      <c r="B1227" t="s">
        <v>4625</v>
      </c>
      <c r="C1227" t="s">
        <v>4626</v>
      </c>
      <c r="D1227" t="s">
        <v>4627</v>
      </c>
      <c r="E1227" t="s">
        <v>1027</v>
      </c>
      <c r="F1227" s="11" t="str">
        <f>"dossierComplet['"&amp;meta_dossier_complet[[#This Row],[COD_VAR]]&amp;"'][code_insee]"</f>
        <v>dossierComplet['C18_EMPLT_CS5'][code_insee]</v>
      </c>
    </row>
    <row r="1228" spans="2:6" hidden="1">
      <c r="B1228" t="s">
        <v>4628</v>
      </c>
      <c r="C1228" t="s">
        <v>4629</v>
      </c>
      <c r="D1228" t="s">
        <v>4630</v>
      </c>
      <c r="E1228" t="s">
        <v>1027</v>
      </c>
      <c r="F1228" s="11" t="str">
        <f>"dossierComplet['"&amp;meta_dossier_complet[[#This Row],[COD_VAR]]&amp;"'][code_insee]"</f>
        <v>dossierComplet['C18_EMPLT_CS6'][code_insee]</v>
      </c>
    </row>
    <row r="1229" spans="2:6" hidden="1">
      <c r="B1229" t="s">
        <v>4631</v>
      </c>
      <c r="C1229" t="s">
        <v>4632</v>
      </c>
      <c r="D1229" t="s">
        <v>4633</v>
      </c>
      <c r="E1229" t="s">
        <v>1027</v>
      </c>
      <c r="F1229" s="11" t="str">
        <f>"dossierComplet['"&amp;meta_dossier_complet[[#This Row],[COD_VAR]]&amp;"'][code_insee]"</f>
        <v>dossierComplet['C18_EMPLT_AGRI'][code_insee]</v>
      </c>
    </row>
    <row r="1230" spans="2:6" hidden="1">
      <c r="B1230" t="s">
        <v>4634</v>
      </c>
      <c r="C1230" t="s">
        <v>4635</v>
      </c>
      <c r="D1230" t="s">
        <v>4636</v>
      </c>
      <c r="E1230" t="s">
        <v>1027</v>
      </c>
      <c r="F1230" s="11" t="str">
        <f>"dossierComplet['"&amp;meta_dossier_complet[[#This Row],[COD_VAR]]&amp;"'][code_insee]"</f>
        <v>dossierComplet['C18_EMPLT_INDUS'][code_insee]</v>
      </c>
    </row>
    <row r="1231" spans="2:6" hidden="1">
      <c r="B1231" t="s">
        <v>4637</v>
      </c>
      <c r="C1231" t="s">
        <v>4638</v>
      </c>
      <c r="D1231" t="s">
        <v>4639</v>
      </c>
      <c r="E1231" t="s">
        <v>1027</v>
      </c>
      <c r="F1231" s="11" t="str">
        <f>"dossierComplet['"&amp;meta_dossier_complet[[#This Row],[COD_VAR]]&amp;"'][code_insee]"</f>
        <v>dossierComplet['C18_EMPLT_CONST'][code_insee]</v>
      </c>
    </row>
    <row r="1232" spans="2:6" hidden="1">
      <c r="B1232" t="s">
        <v>4640</v>
      </c>
      <c r="C1232" t="s">
        <v>4641</v>
      </c>
      <c r="D1232" t="s">
        <v>4642</v>
      </c>
      <c r="E1232" t="s">
        <v>1027</v>
      </c>
      <c r="F1232" s="11" t="str">
        <f>"dossierComplet['"&amp;meta_dossier_complet[[#This Row],[COD_VAR]]&amp;"'][code_insee]"</f>
        <v>dossierComplet['C18_EMPLT_CTS'][code_insee]</v>
      </c>
    </row>
    <row r="1233" spans="2:6" hidden="1">
      <c r="B1233" t="s">
        <v>4643</v>
      </c>
      <c r="C1233" t="s">
        <v>4644</v>
      </c>
      <c r="D1233" t="s">
        <v>4645</v>
      </c>
      <c r="E1233" t="s">
        <v>1027</v>
      </c>
      <c r="F1233" s="11" t="str">
        <f>"dossierComplet['"&amp;meta_dossier_complet[[#This Row],[COD_VAR]]&amp;"'][code_insee]"</f>
        <v>dossierComplet['C18_EMPLT_APESAS'][code_insee]</v>
      </c>
    </row>
    <row r="1234" spans="2:6" hidden="1">
      <c r="B1234" t="s">
        <v>4646</v>
      </c>
      <c r="C1234" t="s">
        <v>4647</v>
      </c>
      <c r="D1234" t="s">
        <v>4648</v>
      </c>
      <c r="E1234" t="s">
        <v>1027</v>
      </c>
      <c r="F1234" s="11" t="str">
        <f>"dossierComplet['"&amp;meta_dossier_complet[[#This Row],[COD_VAR]]&amp;"'][code_insee]"</f>
        <v>dossierComplet['C18_EMPLT_F'][code_insee]</v>
      </c>
    </row>
    <row r="1235" spans="2:6" hidden="1">
      <c r="B1235" t="s">
        <v>4649</v>
      </c>
      <c r="C1235" t="s">
        <v>4650</v>
      </c>
      <c r="D1235" t="s">
        <v>4651</v>
      </c>
      <c r="E1235" t="s">
        <v>1027</v>
      </c>
      <c r="F1235" s="11" t="str">
        <f>"dossierComplet['"&amp;meta_dossier_complet[[#This Row],[COD_VAR]]&amp;"'][code_insee]"</f>
        <v>dossierComplet['C18_AGRILT_F'][code_insee]</v>
      </c>
    </row>
    <row r="1236" spans="2:6" hidden="1">
      <c r="B1236" t="s">
        <v>4652</v>
      </c>
      <c r="C1236" t="s">
        <v>4653</v>
      </c>
      <c r="D1236" t="s">
        <v>4654</v>
      </c>
      <c r="E1236" t="s">
        <v>1027</v>
      </c>
      <c r="F1236" s="11" t="str">
        <f>"dossierComplet['"&amp;meta_dossier_complet[[#This Row],[COD_VAR]]&amp;"'][code_insee]"</f>
        <v>dossierComplet['C18_INDUSLT_F'][code_insee]</v>
      </c>
    </row>
    <row r="1237" spans="2:6" hidden="1">
      <c r="B1237" t="s">
        <v>4655</v>
      </c>
      <c r="C1237" t="s">
        <v>4656</v>
      </c>
      <c r="D1237" t="s">
        <v>4657</v>
      </c>
      <c r="E1237" t="s">
        <v>1027</v>
      </c>
      <c r="F1237" s="11" t="str">
        <f>"dossierComplet['"&amp;meta_dossier_complet[[#This Row],[COD_VAR]]&amp;"'][code_insee]"</f>
        <v>dossierComplet['C18_CONSTLT_F'][code_insee]</v>
      </c>
    </row>
    <row r="1238" spans="2:6" hidden="1">
      <c r="B1238" t="s">
        <v>4658</v>
      </c>
      <c r="C1238" t="s">
        <v>4659</v>
      </c>
      <c r="D1238" t="s">
        <v>4660</v>
      </c>
      <c r="E1238" t="s">
        <v>1027</v>
      </c>
      <c r="F1238" s="11" t="str">
        <f>"dossierComplet['"&amp;meta_dossier_complet[[#This Row],[COD_VAR]]&amp;"'][code_insee]"</f>
        <v>dossierComplet['C18_CTSLT_F'][code_insee]</v>
      </c>
    </row>
    <row r="1239" spans="2:6" hidden="1">
      <c r="B1239" t="s">
        <v>4661</v>
      </c>
      <c r="C1239" t="s">
        <v>4662</v>
      </c>
      <c r="D1239" t="s">
        <v>4663</v>
      </c>
      <c r="E1239" t="s">
        <v>1027</v>
      </c>
      <c r="F1239" s="11" t="str">
        <f>"dossierComplet['"&amp;meta_dossier_complet[[#This Row],[COD_VAR]]&amp;"'][code_insee]"</f>
        <v>dossierComplet['C18_APESASLT_F'][code_insee]</v>
      </c>
    </row>
    <row r="1240" spans="2:6" hidden="1">
      <c r="B1240" t="s">
        <v>4664</v>
      </c>
      <c r="C1240" t="s">
        <v>4665</v>
      </c>
      <c r="D1240" t="s">
        <v>4595</v>
      </c>
      <c r="E1240" t="s">
        <v>1027</v>
      </c>
      <c r="F1240" s="11" t="str">
        <f>"dossierComplet['"&amp;meta_dossier_complet[[#This Row],[COD_VAR]]&amp;"'][code_insee]"</f>
        <v>dossierComplet['C18_EMPLT_SAL'][code_insee]</v>
      </c>
    </row>
    <row r="1241" spans="2:6" hidden="1">
      <c r="B1241" t="s">
        <v>4666</v>
      </c>
      <c r="C1241" t="s">
        <v>4667</v>
      </c>
      <c r="D1241" t="s">
        <v>4668</v>
      </c>
      <c r="E1241" t="s">
        <v>1027</v>
      </c>
      <c r="F1241" s="11" t="str">
        <f>"dossierComplet['"&amp;meta_dossier_complet[[#This Row],[COD_VAR]]&amp;"'][code_insee]"</f>
        <v>dossierComplet['C18_AGRILT_SAL'][code_insee]</v>
      </c>
    </row>
    <row r="1242" spans="2:6" hidden="1">
      <c r="B1242" t="s">
        <v>4669</v>
      </c>
      <c r="C1242" t="s">
        <v>4670</v>
      </c>
      <c r="D1242" t="s">
        <v>4671</v>
      </c>
      <c r="E1242" t="s">
        <v>1027</v>
      </c>
      <c r="F1242" s="11" t="str">
        <f>"dossierComplet['"&amp;meta_dossier_complet[[#This Row],[COD_VAR]]&amp;"'][code_insee]"</f>
        <v>dossierComplet['C18_INDUSLT_SAL'][code_insee]</v>
      </c>
    </row>
    <row r="1243" spans="2:6" hidden="1">
      <c r="B1243" t="s">
        <v>4672</v>
      </c>
      <c r="C1243" t="s">
        <v>4673</v>
      </c>
      <c r="D1243" t="s">
        <v>4674</v>
      </c>
      <c r="E1243" t="s">
        <v>1027</v>
      </c>
      <c r="F1243" s="11" t="str">
        <f>"dossierComplet['"&amp;meta_dossier_complet[[#This Row],[COD_VAR]]&amp;"'][code_insee]"</f>
        <v>dossierComplet['C18_CONSTLT_SAL'][code_insee]</v>
      </c>
    </row>
    <row r="1244" spans="2:6" hidden="1">
      <c r="B1244" t="s">
        <v>4675</v>
      </c>
      <c r="C1244" t="s">
        <v>4676</v>
      </c>
      <c r="D1244" t="s">
        <v>4677</v>
      </c>
      <c r="E1244" t="s">
        <v>1027</v>
      </c>
      <c r="F1244" s="11" t="str">
        <f>"dossierComplet['"&amp;meta_dossier_complet[[#This Row],[COD_VAR]]&amp;"'][code_insee]"</f>
        <v>dossierComplet['C18_CTSLT_SAL'][code_insee]</v>
      </c>
    </row>
    <row r="1245" spans="2:6" hidden="1">
      <c r="B1245" t="s">
        <v>4678</v>
      </c>
      <c r="C1245" t="s">
        <v>4679</v>
      </c>
      <c r="D1245" t="s">
        <v>4680</v>
      </c>
      <c r="E1245" t="s">
        <v>1027</v>
      </c>
      <c r="F1245" s="11" t="str">
        <f>"dossierComplet['"&amp;meta_dossier_complet[[#This Row],[COD_VAR]]&amp;"'][code_insee]"</f>
        <v>dossierComplet['C18_APESASLT_SAL'][code_insee]</v>
      </c>
    </row>
    <row r="1246" spans="2:6" hidden="1">
      <c r="B1246" t="s">
        <v>4681</v>
      </c>
      <c r="C1246" t="s">
        <v>4682</v>
      </c>
      <c r="D1246" t="s">
        <v>4683</v>
      </c>
      <c r="E1246" t="s">
        <v>1027</v>
      </c>
      <c r="F1246" s="11" t="str">
        <f>"dossierComplet['"&amp;meta_dossier_complet[[#This Row],[COD_VAR]]&amp;"'][code_insee]"</f>
        <v>dossierComplet['C18_AGRILT_FSAL'][code_insee]</v>
      </c>
    </row>
    <row r="1247" spans="2:6" hidden="1">
      <c r="B1247" t="s">
        <v>4684</v>
      </c>
      <c r="C1247" t="s">
        <v>4685</v>
      </c>
      <c r="D1247" t="s">
        <v>4686</v>
      </c>
      <c r="E1247" t="s">
        <v>1027</v>
      </c>
      <c r="F1247" s="11" t="str">
        <f>"dossierComplet['"&amp;meta_dossier_complet[[#This Row],[COD_VAR]]&amp;"'][code_insee]"</f>
        <v>dossierComplet['C18_INDUSLT_FSAL'][code_insee]</v>
      </c>
    </row>
    <row r="1248" spans="2:6" hidden="1">
      <c r="B1248" t="s">
        <v>4687</v>
      </c>
      <c r="C1248" t="s">
        <v>4688</v>
      </c>
      <c r="D1248" t="s">
        <v>4689</v>
      </c>
      <c r="E1248" t="s">
        <v>1027</v>
      </c>
      <c r="F1248" s="11" t="str">
        <f>"dossierComplet['"&amp;meta_dossier_complet[[#This Row],[COD_VAR]]&amp;"'][code_insee]"</f>
        <v>dossierComplet['C18_CONSTLT_FSAL'][code_insee]</v>
      </c>
    </row>
    <row r="1249" spans="2:6" hidden="1">
      <c r="B1249" t="s">
        <v>4690</v>
      </c>
      <c r="C1249" t="s">
        <v>4691</v>
      </c>
      <c r="D1249" t="s">
        <v>4692</v>
      </c>
      <c r="E1249" t="s">
        <v>1027</v>
      </c>
      <c r="F1249" s="11" t="str">
        <f>"dossierComplet['"&amp;meta_dossier_complet[[#This Row],[COD_VAR]]&amp;"'][code_insee]"</f>
        <v>dossierComplet['C18_CTSLT_FSAL'][code_insee]</v>
      </c>
    </row>
    <row r="1250" spans="2:6" hidden="1">
      <c r="B1250" t="s">
        <v>4693</v>
      </c>
      <c r="C1250" t="s">
        <v>4694</v>
      </c>
      <c r="D1250" t="s">
        <v>4695</v>
      </c>
      <c r="E1250" t="s">
        <v>1027</v>
      </c>
      <c r="F1250" s="11" t="str">
        <f>"dossierComplet['"&amp;meta_dossier_complet[[#This Row],[COD_VAR]]&amp;"'][code_insee]"</f>
        <v>dossierComplet['C18_APESASLT_FSAL'][code_insee]</v>
      </c>
    </row>
    <row r="1251" spans="2:6" hidden="1">
      <c r="B1251" t="s">
        <v>4696</v>
      </c>
      <c r="C1251" t="s">
        <v>4697</v>
      </c>
      <c r="D1251" t="s">
        <v>4698</v>
      </c>
      <c r="E1251" t="s">
        <v>1027</v>
      </c>
      <c r="F1251" s="11" t="str">
        <f>"dossierComplet['"&amp;meta_dossier_complet[[#This Row],[COD_VAR]]&amp;"'][code_insee]"</f>
        <v>dossierComplet['C18_AGRILT_NSAL'][code_insee]</v>
      </c>
    </row>
    <row r="1252" spans="2:6" hidden="1">
      <c r="B1252" t="s">
        <v>4699</v>
      </c>
      <c r="C1252" t="s">
        <v>4700</v>
      </c>
      <c r="D1252" t="s">
        <v>4701</v>
      </c>
      <c r="E1252" t="s">
        <v>1027</v>
      </c>
      <c r="F1252" s="11" t="str">
        <f>"dossierComplet['"&amp;meta_dossier_complet[[#This Row],[COD_VAR]]&amp;"'][code_insee]"</f>
        <v>dossierComplet['C18_INDUSLT_NSAL'][code_insee]</v>
      </c>
    </row>
    <row r="1253" spans="2:6" hidden="1">
      <c r="B1253" t="s">
        <v>4702</v>
      </c>
      <c r="C1253" t="s">
        <v>4703</v>
      </c>
      <c r="D1253" t="s">
        <v>4704</v>
      </c>
      <c r="E1253" t="s">
        <v>1027</v>
      </c>
      <c r="F1253" s="11" t="str">
        <f>"dossierComplet['"&amp;meta_dossier_complet[[#This Row],[COD_VAR]]&amp;"'][code_insee]"</f>
        <v>dossierComplet['C18_CONSTLT_NSAL'][code_insee]</v>
      </c>
    </row>
    <row r="1254" spans="2:6" hidden="1">
      <c r="B1254" t="s">
        <v>4705</v>
      </c>
      <c r="C1254" t="s">
        <v>4706</v>
      </c>
      <c r="D1254" t="s">
        <v>4707</v>
      </c>
      <c r="E1254" t="s">
        <v>1027</v>
      </c>
      <c r="F1254" s="11" t="str">
        <f>"dossierComplet['"&amp;meta_dossier_complet[[#This Row],[COD_VAR]]&amp;"'][code_insee]"</f>
        <v>dossierComplet['C18_CTSLT_NSAL'][code_insee]</v>
      </c>
    </row>
    <row r="1255" spans="2:6" hidden="1">
      <c r="B1255" t="s">
        <v>4708</v>
      </c>
      <c r="C1255" t="s">
        <v>4709</v>
      </c>
      <c r="D1255" t="s">
        <v>4710</v>
      </c>
      <c r="E1255" t="s">
        <v>1027</v>
      </c>
      <c r="F1255" s="11" t="str">
        <f>"dossierComplet['"&amp;meta_dossier_complet[[#This Row],[COD_VAR]]&amp;"'][code_insee]"</f>
        <v>dossierComplet['C18_APESASLT_NSAL'][code_insee]</v>
      </c>
    </row>
    <row r="1256" spans="2:6" hidden="1">
      <c r="B1256" t="s">
        <v>4711</v>
      </c>
      <c r="C1256" t="s">
        <v>4712</v>
      </c>
      <c r="D1256" t="s">
        <v>4713</v>
      </c>
      <c r="E1256" t="s">
        <v>1027</v>
      </c>
      <c r="F1256" s="11" t="str">
        <f>"dossierComplet['"&amp;meta_dossier_complet[[#This Row],[COD_VAR]]&amp;"'][code_insee]"</f>
        <v>dossierComplet['C18_AGRILT_FNSAL'][code_insee]</v>
      </c>
    </row>
    <row r="1257" spans="2:6" hidden="1">
      <c r="B1257" t="s">
        <v>4714</v>
      </c>
      <c r="C1257" t="s">
        <v>4715</v>
      </c>
      <c r="D1257" t="s">
        <v>4716</v>
      </c>
      <c r="E1257" t="s">
        <v>1027</v>
      </c>
      <c r="F1257" s="11" t="str">
        <f>"dossierComplet['"&amp;meta_dossier_complet[[#This Row],[COD_VAR]]&amp;"'][code_insee]"</f>
        <v>dossierComplet['C18_INDUSLT_FNSAL'][code_insee]</v>
      </c>
    </row>
    <row r="1258" spans="2:6" hidden="1">
      <c r="B1258" t="s">
        <v>4717</v>
      </c>
      <c r="C1258" t="s">
        <v>4718</v>
      </c>
      <c r="D1258" t="s">
        <v>4719</v>
      </c>
      <c r="E1258" t="s">
        <v>1027</v>
      </c>
      <c r="F1258" s="11" t="str">
        <f>"dossierComplet['"&amp;meta_dossier_complet[[#This Row],[COD_VAR]]&amp;"'][code_insee]"</f>
        <v>dossierComplet['C18_CONSTLT_FNSAL'][code_insee]</v>
      </c>
    </row>
    <row r="1259" spans="2:6" hidden="1">
      <c r="B1259" t="s">
        <v>4720</v>
      </c>
      <c r="C1259" t="s">
        <v>4721</v>
      </c>
      <c r="D1259" t="s">
        <v>4722</v>
      </c>
      <c r="E1259" t="s">
        <v>1027</v>
      </c>
      <c r="F1259" s="11" t="str">
        <f>"dossierComplet['"&amp;meta_dossier_complet[[#This Row],[COD_VAR]]&amp;"'][code_insee]"</f>
        <v>dossierComplet['C18_CTSLT_FNSAL'][code_insee]</v>
      </c>
    </row>
    <row r="1260" spans="2:6" hidden="1">
      <c r="B1260" t="s">
        <v>4723</v>
      </c>
      <c r="C1260" t="s">
        <v>4724</v>
      </c>
      <c r="D1260" t="s">
        <v>4725</v>
      </c>
      <c r="E1260" t="s">
        <v>1027</v>
      </c>
      <c r="F1260" s="11" t="str">
        <f>"dossierComplet['"&amp;meta_dossier_complet[[#This Row],[COD_VAR]]&amp;"'][code_insee]"</f>
        <v>dossierComplet['C18_APESASLT_FNSAL'][code_insee]</v>
      </c>
    </row>
    <row r="1261" spans="2:6" hidden="1">
      <c r="B1261" t="s">
        <v>4726</v>
      </c>
      <c r="C1261" t="s">
        <v>4727</v>
      </c>
      <c r="D1261" t="s">
        <v>4728</v>
      </c>
      <c r="E1261" t="s">
        <v>1027</v>
      </c>
      <c r="F1261" s="11" t="str">
        <f>"dossierComplet['"&amp;meta_dossier_complet[[#This Row],[COD_VAR]]&amp;"'][code_insee]"</f>
        <v>dossierComplet['P13_POP1564'][code_insee]</v>
      </c>
    </row>
    <row r="1262" spans="2:6" hidden="1">
      <c r="B1262" t="s">
        <v>4729</v>
      </c>
      <c r="C1262" t="s">
        <v>4730</v>
      </c>
      <c r="D1262" t="s">
        <v>1568</v>
      </c>
      <c r="E1262" t="s">
        <v>1027</v>
      </c>
      <c r="F1262" s="11" t="str">
        <f>"dossierComplet['"&amp;meta_dossier_complet[[#This Row],[COD_VAR]]&amp;"'][code_insee]"</f>
        <v>dossierComplet['P13_POP1524'][code_insee]</v>
      </c>
    </row>
    <row r="1263" spans="2:6" hidden="1">
      <c r="B1263" t="s">
        <v>4731</v>
      </c>
      <c r="C1263" t="s">
        <v>4732</v>
      </c>
      <c r="D1263" t="s">
        <v>1595</v>
      </c>
      <c r="E1263" t="s">
        <v>1027</v>
      </c>
      <c r="F1263" s="11" t="str">
        <f>"dossierComplet['"&amp;meta_dossier_complet[[#This Row],[COD_VAR]]&amp;"'][code_insee]"</f>
        <v>dossierComplet['P13_POP2554'][code_insee]</v>
      </c>
    </row>
    <row r="1264" spans="2:6" hidden="1">
      <c r="B1264" t="s">
        <v>4733</v>
      </c>
      <c r="C1264" t="s">
        <v>4734</v>
      </c>
      <c r="D1264" t="s">
        <v>4735</v>
      </c>
      <c r="E1264" t="s">
        <v>1027</v>
      </c>
      <c r="F1264" s="11" t="str">
        <f>"dossierComplet['"&amp;meta_dossier_complet[[#This Row],[COD_VAR]]&amp;"'][code_insee]"</f>
        <v>dossierComplet['P13_H1564'][code_insee]</v>
      </c>
    </row>
    <row r="1265" spans="2:6" hidden="1">
      <c r="B1265" t="s">
        <v>4736</v>
      </c>
      <c r="C1265" t="s">
        <v>4737</v>
      </c>
      <c r="D1265" t="s">
        <v>4738</v>
      </c>
      <c r="E1265" t="s">
        <v>1027</v>
      </c>
      <c r="F1265" s="11" t="str">
        <f>"dossierComplet['"&amp;meta_dossier_complet[[#This Row],[COD_VAR]]&amp;"'][code_insee]"</f>
        <v>dossierComplet['P13_H1524'][code_insee]</v>
      </c>
    </row>
    <row r="1266" spans="2:6" hidden="1">
      <c r="B1266" t="s">
        <v>4739</v>
      </c>
      <c r="C1266" t="s">
        <v>4740</v>
      </c>
      <c r="D1266" t="s">
        <v>4741</v>
      </c>
      <c r="E1266" t="s">
        <v>1027</v>
      </c>
      <c r="F1266" s="11" t="str">
        <f>"dossierComplet['"&amp;meta_dossier_complet[[#This Row],[COD_VAR]]&amp;"'][code_insee]"</f>
        <v>dossierComplet['P13_H2554'][code_insee]</v>
      </c>
    </row>
    <row r="1267" spans="2:6" hidden="1">
      <c r="B1267" t="s">
        <v>4742</v>
      </c>
      <c r="C1267" t="s">
        <v>4743</v>
      </c>
      <c r="D1267" t="s">
        <v>4744</v>
      </c>
      <c r="E1267" t="s">
        <v>1027</v>
      </c>
      <c r="F1267" s="11" t="str">
        <f>"dossierComplet['"&amp;meta_dossier_complet[[#This Row],[COD_VAR]]&amp;"'][code_insee]"</f>
        <v>dossierComplet['P13_H5564'][code_insee]</v>
      </c>
    </row>
    <row r="1268" spans="2:6" hidden="1">
      <c r="B1268" t="s">
        <v>4745</v>
      </c>
      <c r="C1268" t="s">
        <v>4746</v>
      </c>
      <c r="D1268" t="s">
        <v>4747</v>
      </c>
      <c r="E1268" t="s">
        <v>1027</v>
      </c>
      <c r="F1268" s="11" t="str">
        <f>"dossierComplet['"&amp;meta_dossier_complet[[#This Row],[COD_VAR]]&amp;"'][code_insee]"</f>
        <v>dossierComplet['P13_F1564'][code_insee]</v>
      </c>
    </row>
    <row r="1269" spans="2:6" hidden="1">
      <c r="B1269" t="s">
        <v>4748</v>
      </c>
      <c r="C1269" t="s">
        <v>4749</v>
      </c>
      <c r="D1269" t="s">
        <v>4750</v>
      </c>
      <c r="E1269" t="s">
        <v>1027</v>
      </c>
      <c r="F1269" s="11" t="str">
        <f>"dossierComplet['"&amp;meta_dossier_complet[[#This Row],[COD_VAR]]&amp;"'][code_insee]"</f>
        <v>dossierComplet['P13_F1524'][code_insee]</v>
      </c>
    </row>
    <row r="1270" spans="2:6" hidden="1">
      <c r="B1270" t="s">
        <v>4751</v>
      </c>
      <c r="C1270" t="s">
        <v>4752</v>
      </c>
      <c r="D1270" t="s">
        <v>4753</v>
      </c>
      <c r="E1270" t="s">
        <v>1027</v>
      </c>
      <c r="F1270" s="11" t="str">
        <f>"dossierComplet['"&amp;meta_dossier_complet[[#This Row],[COD_VAR]]&amp;"'][code_insee]"</f>
        <v>dossierComplet['P13_F2554'][code_insee]</v>
      </c>
    </row>
    <row r="1271" spans="2:6" hidden="1">
      <c r="B1271" t="s">
        <v>4754</v>
      </c>
      <c r="C1271" t="s">
        <v>4755</v>
      </c>
      <c r="D1271" t="s">
        <v>4756</v>
      </c>
      <c r="E1271" t="s">
        <v>1027</v>
      </c>
      <c r="F1271" s="11" t="str">
        <f>"dossierComplet['"&amp;meta_dossier_complet[[#This Row],[COD_VAR]]&amp;"'][code_insee]"</f>
        <v>dossierComplet['P13_F5564'][code_insee]</v>
      </c>
    </row>
    <row r="1272" spans="2:6" hidden="1">
      <c r="B1272" t="s">
        <v>4757</v>
      </c>
      <c r="C1272" t="s">
        <v>4758</v>
      </c>
      <c r="D1272" t="s">
        <v>4759</v>
      </c>
      <c r="E1272" t="s">
        <v>1027</v>
      </c>
      <c r="F1272" s="11" t="str">
        <f>"dossierComplet['"&amp;meta_dossier_complet[[#This Row],[COD_VAR]]&amp;"'][code_insee]"</f>
        <v>dossierComplet['P13_ACT1564'][code_insee]</v>
      </c>
    </row>
    <row r="1273" spans="2:6" hidden="1">
      <c r="B1273" t="s">
        <v>4760</v>
      </c>
      <c r="C1273" t="s">
        <v>4761</v>
      </c>
      <c r="D1273" t="s">
        <v>4762</v>
      </c>
      <c r="E1273" t="s">
        <v>1027</v>
      </c>
      <c r="F1273" s="11" t="str">
        <f>"dossierComplet['"&amp;meta_dossier_complet[[#This Row],[COD_VAR]]&amp;"'][code_insee]"</f>
        <v>dossierComplet['P13_ACT1524'][code_insee]</v>
      </c>
    </row>
    <row r="1274" spans="2:6" hidden="1">
      <c r="B1274" t="s">
        <v>4763</v>
      </c>
      <c r="C1274" t="s">
        <v>4764</v>
      </c>
      <c r="D1274" t="s">
        <v>4765</v>
      </c>
      <c r="E1274" t="s">
        <v>1027</v>
      </c>
      <c r="F1274" s="11" t="str">
        <f>"dossierComplet['"&amp;meta_dossier_complet[[#This Row],[COD_VAR]]&amp;"'][code_insee]"</f>
        <v>dossierComplet['P13_ACT2554'][code_insee]</v>
      </c>
    </row>
    <row r="1275" spans="2:6" hidden="1">
      <c r="B1275" t="s">
        <v>4766</v>
      </c>
      <c r="C1275" t="s">
        <v>4767</v>
      </c>
      <c r="D1275" t="s">
        <v>4768</v>
      </c>
      <c r="E1275" t="s">
        <v>1027</v>
      </c>
      <c r="F1275" s="11" t="str">
        <f>"dossierComplet['"&amp;meta_dossier_complet[[#This Row],[COD_VAR]]&amp;"'][code_insee]"</f>
        <v>dossierComplet['P13_ACT5564'][code_insee]</v>
      </c>
    </row>
    <row r="1276" spans="2:6" hidden="1">
      <c r="B1276" t="s">
        <v>4769</v>
      </c>
      <c r="C1276" t="s">
        <v>4770</v>
      </c>
      <c r="D1276" t="s">
        <v>4771</v>
      </c>
      <c r="E1276" t="s">
        <v>1027</v>
      </c>
      <c r="F1276" s="11" t="str">
        <f>"dossierComplet['"&amp;meta_dossier_complet[[#This Row],[COD_VAR]]&amp;"'][code_insee]"</f>
        <v>dossierComplet['P13_HACT1564'][code_insee]</v>
      </c>
    </row>
    <row r="1277" spans="2:6" hidden="1">
      <c r="B1277" t="s">
        <v>4772</v>
      </c>
      <c r="C1277" t="s">
        <v>4773</v>
      </c>
      <c r="D1277" t="s">
        <v>4774</v>
      </c>
      <c r="E1277" t="s">
        <v>1027</v>
      </c>
      <c r="F1277" s="11" t="str">
        <f>"dossierComplet['"&amp;meta_dossier_complet[[#This Row],[COD_VAR]]&amp;"'][code_insee]"</f>
        <v>dossierComplet['P13_HACT1524'][code_insee]</v>
      </c>
    </row>
    <row r="1278" spans="2:6" hidden="1">
      <c r="B1278" t="s">
        <v>4775</v>
      </c>
      <c r="C1278" t="s">
        <v>4776</v>
      </c>
      <c r="D1278" t="s">
        <v>4777</v>
      </c>
      <c r="E1278" t="s">
        <v>1027</v>
      </c>
      <c r="F1278" s="11" t="str">
        <f>"dossierComplet['"&amp;meta_dossier_complet[[#This Row],[COD_VAR]]&amp;"'][code_insee]"</f>
        <v>dossierComplet['P13_HACT2554'][code_insee]</v>
      </c>
    </row>
    <row r="1279" spans="2:6" hidden="1">
      <c r="B1279" t="s">
        <v>4778</v>
      </c>
      <c r="C1279" t="s">
        <v>4779</v>
      </c>
      <c r="D1279" t="s">
        <v>4780</v>
      </c>
      <c r="E1279" t="s">
        <v>1027</v>
      </c>
      <c r="F1279" s="11" t="str">
        <f>"dossierComplet['"&amp;meta_dossier_complet[[#This Row],[COD_VAR]]&amp;"'][code_insee]"</f>
        <v>dossierComplet['P13_HACT5564'][code_insee]</v>
      </c>
    </row>
    <row r="1280" spans="2:6" hidden="1">
      <c r="B1280" t="s">
        <v>4781</v>
      </c>
      <c r="C1280" t="s">
        <v>4782</v>
      </c>
      <c r="D1280" t="s">
        <v>4783</v>
      </c>
      <c r="E1280" t="s">
        <v>1027</v>
      </c>
      <c r="F1280" s="11" t="str">
        <f>"dossierComplet['"&amp;meta_dossier_complet[[#This Row],[COD_VAR]]&amp;"'][code_insee]"</f>
        <v>dossierComplet['P13_FACT1564'][code_insee]</v>
      </c>
    </row>
    <row r="1281" spans="2:6" hidden="1">
      <c r="B1281" t="s">
        <v>4784</v>
      </c>
      <c r="C1281" t="s">
        <v>4785</v>
      </c>
      <c r="D1281" t="s">
        <v>4786</v>
      </c>
      <c r="E1281" t="s">
        <v>1027</v>
      </c>
      <c r="F1281" s="11" t="str">
        <f>"dossierComplet['"&amp;meta_dossier_complet[[#This Row],[COD_VAR]]&amp;"'][code_insee]"</f>
        <v>dossierComplet['P13_FACT1524'][code_insee]</v>
      </c>
    </row>
    <row r="1282" spans="2:6" hidden="1">
      <c r="B1282" t="s">
        <v>4787</v>
      </c>
      <c r="C1282" t="s">
        <v>4788</v>
      </c>
      <c r="D1282" t="s">
        <v>4789</v>
      </c>
      <c r="E1282" t="s">
        <v>1027</v>
      </c>
      <c r="F1282" s="11" t="str">
        <f>"dossierComplet['"&amp;meta_dossier_complet[[#This Row],[COD_VAR]]&amp;"'][code_insee]"</f>
        <v>dossierComplet['P13_FACT2554'][code_insee]</v>
      </c>
    </row>
    <row r="1283" spans="2:6" hidden="1">
      <c r="B1283" t="s">
        <v>4790</v>
      </c>
      <c r="C1283" t="s">
        <v>4791</v>
      </c>
      <c r="D1283" t="s">
        <v>4792</v>
      </c>
      <c r="E1283" t="s">
        <v>1027</v>
      </c>
      <c r="F1283" s="11" t="str">
        <f>"dossierComplet['"&amp;meta_dossier_complet[[#This Row],[COD_VAR]]&amp;"'][code_insee]"</f>
        <v>dossierComplet['P13_FACT5564'][code_insee]</v>
      </c>
    </row>
    <row r="1284" spans="2:6" hidden="1">
      <c r="B1284" t="s">
        <v>4793</v>
      </c>
      <c r="C1284" t="s">
        <v>4794</v>
      </c>
      <c r="D1284" t="s">
        <v>4795</v>
      </c>
      <c r="E1284" t="s">
        <v>1027</v>
      </c>
      <c r="F1284" s="11" t="str">
        <f>"dossierComplet['"&amp;meta_dossier_complet[[#This Row],[COD_VAR]]&amp;"'][code_insee]"</f>
        <v>dossierComplet['P13_ACTOCC1564'][code_insee]</v>
      </c>
    </row>
    <row r="1285" spans="2:6" hidden="1">
      <c r="B1285" t="s">
        <v>4796</v>
      </c>
      <c r="C1285" t="s">
        <v>4797</v>
      </c>
      <c r="D1285" t="s">
        <v>4798</v>
      </c>
      <c r="E1285" t="s">
        <v>1027</v>
      </c>
      <c r="F1285" s="11" t="str">
        <f>"dossierComplet['"&amp;meta_dossier_complet[[#This Row],[COD_VAR]]&amp;"'][code_insee]"</f>
        <v>dossierComplet['P13_ACTOCC1524'][code_insee]</v>
      </c>
    </row>
    <row r="1286" spans="2:6" hidden="1">
      <c r="B1286" t="s">
        <v>4799</v>
      </c>
      <c r="C1286" t="s">
        <v>4800</v>
      </c>
      <c r="D1286" t="s">
        <v>4801</v>
      </c>
      <c r="E1286" t="s">
        <v>1027</v>
      </c>
      <c r="F1286" s="11" t="str">
        <f>"dossierComplet['"&amp;meta_dossier_complet[[#This Row],[COD_VAR]]&amp;"'][code_insee]"</f>
        <v>dossierComplet['P13_ACTOCC2554'][code_insee]</v>
      </c>
    </row>
    <row r="1287" spans="2:6" hidden="1">
      <c r="B1287" t="s">
        <v>4802</v>
      </c>
      <c r="C1287" t="s">
        <v>4803</v>
      </c>
      <c r="D1287" t="s">
        <v>4804</v>
      </c>
      <c r="E1287" t="s">
        <v>1027</v>
      </c>
      <c r="F1287" s="11" t="str">
        <f>"dossierComplet['"&amp;meta_dossier_complet[[#This Row],[COD_VAR]]&amp;"'][code_insee]"</f>
        <v>dossierComplet['P13_ACTOCC5564'][code_insee]</v>
      </c>
    </row>
    <row r="1288" spans="2:6" hidden="1">
      <c r="B1288" t="s">
        <v>4805</v>
      </c>
      <c r="C1288" t="s">
        <v>4806</v>
      </c>
      <c r="D1288" t="s">
        <v>4807</v>
      </c>
      <c r="E1288" t="s">
        <v>1027</v>
      </c>
      <c r="F1288" s="11" t="str">
        <f>"dossierComplet['"&amp;meta_dossier_complet[[#This Row],[COD_VAR]]&amp;"'][code_insee]"</f>
        <v>dossierComplet['P13_HACTOCC1564'][code_insee]</v>
      </c>
    </row>
    <row r="1289" spans="2:6" hidden="1">
      <c r="B1289" t="s">
        <v>4808</v>
      </c>
      <c r="C1289" t="s">
        <v>4809</v>
      </c>
      <c r="D1289" t="s">
        <v>4810</v>
      </c>
      <c r="E1289" t="s">
        <v>1027</v>
      </c>
      <c r="F1289" s="11" t="str">
        <f>"dossierComplet['"&amp;meta_dossier_complet[[#This Row],[COD_VAR]]&amp;"'][code_insee]"</f>
        <v>dossierComplet['P13_HACTOCC1524'][code_insee]</v>
      </c>
    </row>
    <row r="1290" spans="2:6" hidden="1">
      <c r="B1290" t="s">
        <v>4811</v>
      </c>
      <c r="C1290" t="s">
        <v>4812</v>
      </c>
      <c r="D1290" t="s">
        <v>4813</v>
      </c>
      <c r="E1290" t="s">
        <v>1027</v>
      </c>
      <c r="F1290" s="11" t="str">
        <f>"dossierComplet['"&amp;meta_dossier_complet[[#This Row],[COD_VAR]]&amp;"'][code_insee]"</f>
        <v>dossierComplet['P13_HACTOCC2554'][code_insee]</v>
      </c>
    </row>
    <row r="1291" spans="2:6" hidden="1">
      <c r="B1291" t="s">
        <v>4814</v>
      </c>
      <c r="C1291" t="s">
        <v>4815</v>
      </c>
      <c r="D1291" t="s">
        <v>4816</v>
      </c>
      <c r="E1291" t="s">
        <v>1027</v>
      </c>
      <c r="F1291" s="11" t="str">
        <f>"dossierComplet['"&amp;meta_dossier_complet[[#This Row],[COD_VAR]]&amp;"'][code_insee]"</f>
        <v>dossierComplet['P13_HACTOCC5564'][code_insee]</v>
      </c>
    </row>
    <row r="1292" spans="2:6" hidden="1">
      <c r="B1292" t="s">
        <v>4817</v>
      </c>
      <c r="C1292" t="s">
        <v>4818</v>
      </c>
      <c r="D1292" t="s">
        <v>4819</v>
      </c>
      <c r="E1292" t="s">
        <v>1027</v>
      </c>
      <c r="F1292" s="11" t="str">
        <f>"dossierComplet['"&amp;meta_dossier_complet[[#This Row],[COD_VAR]]&amp;"'][code_insee]"</f>
        <v>dossierComplet['P13_FACTOCC1564'][code_insee]</v>
      </c>
    </row>
    <row r="1293" spans="2:6" hidden="1">
      <c r="B1293" t="s">
        <v>4820</v>
      </c>
      <c r="C1293" t="s">
        <v>4821</v>
      </c>
      <c r="D1293" t="s">
        <v>4822</v>
      </c>
      <c r="E1293" t="s">
        <v>1027</v>
      </c>
      <c r="F1293" s="11" t="str">
        <f>"dossierComplet['"&amp;meta_dossier_complet[[#This Row],[COD_VAR]]&amp;"'][code_insee]"</f>
        <v>dossierComplet['P13_FACTOCC1524'][code_insee]</v>
      </c>
    </row>
    <row r="1294" spans="2:6" hidden="1">
      <c r="B1294" t="s">
        <v>4823</v>
      </c>
      <c r="C1294" t="s">
        <v>4824</v>
      </c>
      <c r="D1294" t="s">
        <v>4825</v>
      </c>
      <c r="E1294" t="s">
        <v>1027</v>
      </c>
      <c r="F1294" s="11" t="str">
        <f>"dossierComplet['"&amp;meta_dossier_complet[[#This Row],[COD_VAR]]&amp;"'][code_insee]"</f>
        <v>dossierComplet['P13_FACTOCC2554'][code_insee]</v>
      </c>
    </row>
    <row r="1295" spans="2:6" hidden="1">
      <c r="B1295" t="s">
        <v>4826</v>
      </c>
      <c r="C1295" t="s">
        <v>4827</v>
      </c>
      <c r="D1295" t="s">
        <v>4828</v>
      </c>
      <c r="E1295" t="s">
        <v>1027</v>
      </c>
      <c r="F1295" s="11" t="str">
        <f>"dossierComplet['"&amp;meta_dossier_complet[[#This Row],[COD_VAR]]&amp;"'][code_insee]"</f>
        <v>dossierComplet['P13_FACTOCC5564'][code_insee]</v>
      </c>
    </row>
    <row r="1296" spans="2:6" hidden="1">
      <c r="B1296" t="s">
        <v>4829</v>
      </c>
      <c r="C1296" t="s">
        <v>4830</v>
      </c>
      <c r="D1296" t="s">
        <v>4831</v>
      </c>
      <c r="E1296" t="s">
        <v>1027</v>
      </c>
      <c r="F1296" s="11" t="str">
        <f>"dossierComplet['"&amp;meta_dossier_complet[[#This Row],[COD_VAR]]&amp;"'][code_insee]"</f>
        <v>dossierComplet['P13_CHOM1564'][code_insee]</v>
      </c>
    </row>
    <row r="1297" spans="2:6" hidden="1">
      <c r="B1297" t="s">
        <v>4832</v>
      </c>
      <c r="C1297" t="s">
        <v>4833</v>
      </c>
      <c r="D1297" t="s">
        <v>4834</v>
      </c>
      <c r="E1297" t="s">
        <v>1027</v>
      </c>
      <c r="F1297" s="11" t="str">
        <f>"dossierComplet['"&amp;meta_dossier_complet[[#This Row],[COD_VAR]]&amp;"'][code_insee]"</f>
        <v>dossierComplet['P13_HCHOM1564'][code_insee]</v>
      </c>
    </row>
    <row r="1298" spans="2:6" hidden="1">
      <c r="B1298" t="s">
        <v>4835</v>
      </c>
      <c r="C1298" t="s">
        <v>4836</v>
      </c>
      <c r="D1298" t="s">
        <v>4837</v>
      </c>
      <c r="E1298" t="s">
        <v>1027</v>
      </c>
      <c r="F1298" s="11" t="str">
        <f>"dossierComplet['"&amp;meta_dossier_complet[[#This Row],[COD_VAR]]&amp;"'][code_insee]"</f>
        <v>dossierComplet['P13_HCHOM1524'][code_insee]</v>
      </c>
    </row>
    <row r="1299" spans="2:6" hidden="1">
      <c r="B1299" t="s">
        <v>4838</v>
      </c>
      <c r="C1299" t="s">
        <v>4839</v>
      </c>
      <c r="D1299" t="s">
        <v>4840</v>
      </c>
      <c r="E1299" t="s">
        <v>1027</v>
      </c>
      <c r="F1299" s="11" t="str">
        <f>"dossierComplet['"&amp;meta_dossier_complet[[#This Row],[COD_VAR]]&amp;"'][code_insee]"</f>
        <v>dossierComplet['P13_HCHOM2554'][code_insee]</v>
      </c>
    </row>
    <row r="1300" spans="2:6" hidden="1">
      <c r="B1300" t="s">
        <v>4841</v>
      </c>
      <c r="C1300" t="s">
        <v>4842</v>
      </c>
      <c r="D1300" t="s">
        <v>4843</v>
      </c>
      <c r="E1300" t="s">
        <v>1027</v>
      </c>
      <c r="F1300" s="11" t="str">
        <f>"dossierComplet['"&amp;meta_dossier_complet[[#This Row],[COD_VAR]]&amp;"'][code_insee]"</f>
        <v>dossierComplet['P13_HCHOM5564'][code_insee]</v>
      </c>
    </row>
    <row r="1301" spans="2:6" hidden="1">
      <c r="B1301" t="s">
        <v>4844</v>
      </c>
      <c r="C1301" t="s">
        <v>4845</v>
      </c>
      <c r="D1301" t="s">
        <v>4846</v>
      </c>
      <c r="E1301" t="s">
        <v>1027</v>
      </c>
      <c r="F1301" s="11" t="str">
        <f>"dossierComplet['"&amp;meta_dossier_complet[[#This Row],[COD_VAR]]&amp;"'][code_insee]"</f>
        <v>dossierComplet['P13_FCHOM1564'][code_insee]</v>
      </c>
    </row>
    <row r="1302" spans="2:6" hidden="1">
      <c r="B1302" t="s">
        <v>4847</v>
      </c>
      <c r="C1302" t="s">
        <v>4848</v>
      </c>
      <c r="D1302" t="s">
        <v>4849</v>
      </c>
      <c r="E1302" t="s">
        <v>1027</v>
      </c>
      <c r="F1302" s="11" t="str">
        <f>"dossierComplet['"&amp;meta_dossier_complet[[#This Row],[COD_VAR]]&amp;"'][code_insee]"</f>
        <v>dossierComplet['P13_FCHOM1524'][code_insee]</v>
      </c>
    </row>
    <row r="1303" spans="2:6" hidden="1">
      <c r="B1303" t="s">
        <v>4850</v>
      </c>
      <c r="C1303" t="s">
        <v>4851</v>
      </c>
      <c r="D1303" t="s">
        <v>4852</v>
      </c>
      <c r="E1303" t="s">
        <v>1027</v>
      </c>
      <c r="F1303" s="11" t="str">
        <f>"dossierComplet['"&amp;meta_dossier_complet[[#This Row],[COD_VAR]]&amp;"'][code_insee]"</f>
        <v>dossierComplet['P13_FCHOM2554'][code_insee]</v>
      </c>
    </row>
    <row r="1304" spans="2:6" hidden="1">
      <c r="B1304" t="s">
        <v>4853</v>
      </c>
      <c r="C1304" t="s">
        <v>4854</v>
      </c>
      <c r="D1304" t="s">
        <v>4855</v>
      </c>
      <c r="E1304" t="s">
        <v>1027</v>
      </c>
      <c r="F1304" s="11" t="str">
        <f>"dossierComplet['"&amp;meta_dossier_complet[[#This Row],[COD_VAR]]&amp;"'][code_insee]"</f>
        <v>dossierComplet['P13_FCHOM5564'][code_insee]</v>
      </c>
    </row>
    <row r="1305" spans="2:6" hidden="1">
      <c r="B1305" t="s">
        <v>4856</v>
      </c>
      <c r="C1305" t="s">
        <v>4857</v>
      </c>
      <c r="D1305" t="s">
        <v>4858</v>
      </c>
      <c r="E1305" t="s">
        <v>1027</v>
      </c>
      <c r="F1305" s="11" t="str">
        <f>"dossierComplet['"&amp;meta_dossier_complet[[#This Row],[COD_VAR]]&amp;"'][code_insee]"</f>
        <v>dossierComplet['P13_INACT1564'][code_insee]</v>
      </c>
    </row>
    <row r="1306" spans="2:6" hidden="1">
      <c r="B1306" t="s">
        <v>4859</v>
      </c>
      <c r="C1306" t="s">
        <v>4860</v>
      </c>
      <c r="D1306" t="s">
        <v>4861</v>
      </c>
      <c r="E1306" t="s">
        <v>1027</v>
      </c>
      <c r="F1306" s="11" t="str">
        <f>"dossierComplet['"&amp;meta_dossier_complet[[#This Row],[COD_VAR]]&amp;"'][code_insee]"</f>
        <v>dossierComplet['P13_ETUD1564'][code_insee]</v>
      </c>
    </row>
    <row r="1307" spans="2:6" hidden="1">
      <c r="B1307" t="s">
        <v>4862</v>
      </c>
      <c r="C1307" t="s">
        <v>4863</v>
      </c>
      <c r="D1307" t="s">
        <v>4864</v>
      </c>
      <c r="E1307" t="s">
        <v>1027</v>
      </c>
      <c r="F1307" s="11" t="str">
        <f>"dossierComplet['"&amp;meta_dossier_complet[[#This Row],[COD_VAR]]&amp;"'][code_insee]"</f>
        <v>dossierComplet['P13_RETR1564'][code_insee]</v>
      </c>
    </row>
    <row r="1308" spans="2:6" hidden="1">
      <c r="B1308" t="s">
        <v>4865</v>
      </c>
      <c r="C1308" t="s">
        <v>4866</v>
      </c>
      <c r="D1308" t="s">
        <v>4867</v>
      </c>
      <c r="E1308" t="s">
        <v>1027</v>
      </c>
      <c r="F1308" s="11" t="str">
        <f>"dossierComplet['"&amp;meta_dossier_complet[[#This Row],[COD_VAR]]&amp;"'][code_insee]"</f>
        <v>dossierComplet['P13_AINACT1564'][code_insee]</v>
      </c>
    </row>
    <row r="1309" spans="2:6" hidden="1">
      <c r="B1309" t="s">
        <v>4868</v>
      </c>
      <c r="C1309" t="s">
        <v>4869</v>
      </c>
      <c r="D1309" t="s">
        <v>4759</v>
      </c>
      <c r="E1309" t="s">
        <v>1027</v>
      </c>
      <c r="F1309" s="11" t="str">
        <f>"dossierComplet['"&amp;meta_dossier_complet[[#This Row],[COD_VAR]]&amp;"'][code_insee]"</f>
        <v>dossierComplet['C13_ACT1564'][code_insee]</v>
      </c>
    </row>
    <row r="1310" spans="2:6" hidden="1">
      <c r="B1310" t="s">
        <v>4870</v>
      </c>
      <c r="C1310" t="s">
        <v>4871</v>
      </c>
      <c r="D1310" t="s">
        <v>4872</v>
      </c>
      <c r="E1310" t="s">
        <v>1027</v>
      </c>
      <c r="F1310" s="11" t="str">
        <f>"dossierComplet['"&amp;meta_dossier_complet[[#This Row],[COD_VAR]]&amp;"'][code_insee]"</f>
        <v>dossierComplet['C13_ACT1564_CS1'][code_insee]</v>
      </c>
    </row>
    <row r="1311" spans="2:6" hidden="1">
      <c r="B1311" t="s">
        <v>4873</v>
      </c>
      <c r="C1311" t="s">
        <v>4874</v>
      </c>
      <c r="D1311" t="s">
        <v>4875</v>
      </c>
      <c r="E1311" t="s">
        <v>1027</v>
      </c>
      <c r="F1311" s="11" t="str">
        <f>"dossierComplet['"&amp;meta_dossier_complet[[#This Row],[COD_VAR]]&amp;"'][code_insee]"</f>
        <v>dossierComplet['C13_ACT1564_CS2'][code_insee]</v>
      </c>
    </row>
    <row r="1312" spans="2:6" hidden="1">
      <c r="B1312" t="s">
        <v>4876</v>
      </c>
      <c r="C1312" t="s">
        <v>4877</v>
      </c>
      <c r="D1312" t="s">
        <v>4878</v>
      </c>
      <c r="E1312" t="s">
        <v>1027</v>
      </c>
      <c r="F1312" s="11" t="str">
        <f>"dossierComplet['"&amp;meta_dossier_complet[[#This Row],[COD_VAR]]&amp;"'][code_insee]"</f>
        <v>dossierComplet['C13_ACT1564_CS3'][code_insee]</v>
      </c>
    </row>
    <row r="1313" spans="2:6" hidden="1">
      <c r="B1313" t="s">
        <v>4879</v>
      </c>
      <c r="C1313" t="s">
        <v>4880</v>
      </c>
      <c r="D1313" t="s">
        <v>4881</v>
      </c>
      <c r="E1313" t="s">
        <v>1027</v>
      </c>
      <c r="F1313" s="11" t="str">
        <f>"dossierComplet['"&amp;meta_dossier_complet[[#This Row],[COD_VAR]]&amp;"'][code_insee]"</f>
        <v>dossierComplet['C13_ACT1564_CS4'][code_insee]</v>
      </c>
    </row>
    <row r="1314" spans="2:6" hidden="1">
      <c r="B1314" t="s">
        <v>4882</v>
      </c>
      <c r="C1314" t="s">
        <v>4883</v>
      </c>
      <c r="D1314" t="s">
        <v>4884</v>
      </c>
      <c r="E1314" t="s">
        <v>1027</v>
      </c>
      <c r="F1314" s="11" t="str">
        <f>"dossierComplet['"&amp;meta_dossier_complet[[#This Row],[COD_VAR]]&amp;"'][code_insee]"</f>
        <v>dossierComplet['C13_ACT1564_CS5'][code_insee]</v>
      </c>
    </row>
    <row r="1315" spans="2:6" hidden="1">
      <c r="B1315" t="s">
        <v>4885</v>
      </c>
      <c r="C1315" t="s">
        <v>4886</v>
      </c>
      <c r="D1315" t="s">
        <v>4887</v>
      </c>
      <c r="E1315" t="s">
        <v>1027</v>
      </c>
      <c r="F1315" s="11" t="str">
        <f>"dossierComplet['"&amp;meta_dossier_complet[[#This Row],[COD_VAR]]&amp;"'][code_insee]"</f>
        <v>dossierComplet['C13_ACT1564_CS6'][code_insee]</v>
      </c>
    </row>
    <row r="1316" spans="2:6" hidden="1">
      <c r="B1316" t="s">
        <v>4888</v>
      </c>
      <c r="C1316" t="s">
        <v>4889</v>
      </c>
      <c r="D1316" t="s">
        <v>4795</v>
      </c>
      <c r="E1316" t="s">
        <v>1027</v>
      </c>
      <c r="F1316" s="11" t="str">
        <f>"dossierComplet['"&amp;meta_dossier_complet[[#This Row],[COD_VAR]]&amp;"'][code_insee]"</f>
        <v>dossierComplet['C13_ACTOCC1564'][code_insee]</v>
      </c>
    </row>
    <row r="1317" spans="2:6" hidden="1">
      <c r="B1317" t="s">
        <v>4890</v>
      </c>
      <c r="C1317" t="s">
        <v>4891</v>
      </c>
      <c r="D1317" t="s">
        <v>4892</v>
      </c>
      <c r="E1317" t="s">
        <v>1027</v>
      </c>
      <c r="F1317" s="11" t="str">
        <f>"dossierComplet['"&amp;meta_dossier_complet[[#This Row],[COD_VAR]]&amp;"'][code_insee]"</f>
        <v>dossierComplet['C13_ACTOCC1564_CS1'][code_insee]</v>
      </c>
    </row>
    <row r="1318" spans="2:6" hidden="1">
      <c r="B1318" t="s">
        <v>4893</v>
      </c>
      <c r="C1318" t="s">
        <v>4894</v>
      </c>
      <c r="D1318" t="s">
        <v>4895</v>
      </c>
      <c r="E1318" t="s">
        <v>1027</v>
      </c>
      <c r="F1318" s="11" t="str">
        <f>"dossierComplet['"&amp;meta_dossier_complet[[#This Row],[COD_VAR]]&amp;"'][code_insee]"</f>
        <v>dossierComplet['C13_ACTOCC1564_CS2'][code_insee]</v>
      </c>
    </row>
    <row r="1319" spans="2:6" hidden="1">
      <c r="B1319" t="s">
        <v>4896</v>
      </c>
      <c r="C1319" t="s">
        <v>4897</v>
      </c>
      <c r="D1319" t="s">
        <v>4898</v>
      </c>
      <c r="E1319" t="s">
        <v>1027</v>
      </c>
      <c r="F1319" s="11" t="str">
        <f>"dossierComplet['"&amp;meta_dossier_complet[[#This Row],[COD_VAR]]&amp;"'][code_insee]"</f>
        <v>dossierComplet['C13_ACTOCC1564_CS3'][code_insee]</v>
      </c>
    </row>
    <row r="1320" spans="2:6" hidden="1">
      <c r="B1320" t="s">
        <v>4899</v>
      </c>
      <c r="C1320" t="s">
        <v>4900</v>
      </c>
      <c r="D1320" t="s">
        <v>4901</v>
      </c>
      <c r="E1320" t="s">
        <v>1027</v>
      </c>
      <c r="F1320" s="11" t="str">
        <f>"dossierComplet['"&amp;meta_dossier_complet[[#This Row],[COD_VAR]]&amp;"'][code_insee]"</f>
        <v>dossierComplet['C13_ACTOCC1564_CS4'][code_insee]</v>
      </c>
    </row>
    <row r="1321" spans="2:6" hidden="1">
      <c r="B1321" t="s">
        <v>4902</v>
      </c>
      <c r="C1321" t="s">
        <v>4903</v>
      </c>
      <c r="D1321" t="s">
        <v>4904</v>
      </c>
      <c r="E1321" t="s">
        <v>1027</v>
      </c>
      <c r="F1321" s="11" t="str">
        <f>"dossierComplet['"&amp;meta_dossier_complet[[#This Row],[COD_VAR]]&amp;"'][code_insee]"</f>
        <v>dossierComplet['C13_ACTOCC1564_CS5'][code_insee]</v>
      </c>
    </row>
    <row r="1322" spans="2:6" hidden="1">
      <c r="B1322" t="s">
        <v>4905</v>
      </c>
      <c r="C1322" t="s">
        <v>4906</v>
      </c>
      <c r="D1322" t="s">
        <v>4907</v>
      </c>
      <c r="E1322" t="s">
        <v>1027</v>
      </c>
      <c r="F1322" s="11" t="str">
        <f>"dossierComplet['"&amp;meta_dossier_complet[[#This Row],[COD_VAR]]&amp;"'][code_insee]"</f>
        <v>dossierComplet['C13_ACTOCC1564_CS6'][code_insee]</v>
      </c>
    </row>
    <row r="1323" spans="2:6" hidden="1">
      <c r="B1323" t="s">
        <v>4908</v>
      </c>
      <c r="C1323" t="s">
        <v>4909</v>
      </c>
      <c r="D1323" t="s">
        <v>4910</v>
      </c>
      <c r="E1323" t="s">
        <v>1027</v>
      </c>
      <c r="F1323" s="11" t="str">
        <f>"dossierComplet['"&amp;meta_dossier_complet[[#This Row],[COD_VAR]]&amp;"'][code_insee]"</f>
        <v>dossierComplet['P13_EMPLT'][code_insee]</v>
      </c>
    </row>
    <row r="1324" spans="2:6" hidden="1">
      <c r="B1324" t="s">
        <v>4911</v>
      </c>
      <c r="C1324" t="s">
        <v>4912</v>
      </c>
      <c r="D1324" t="s">
        <v>4913</v>
      </c>
      <c r="E1324" t="s">
        <v>1027</v>
      </c>
      <c r="F1324" s="11" t="str">
        <f>"dossierComplet['"&amp;meta_dossier_complet[[#This Row],[COD_VAR]]&amp;"'][code_insee]"</f>
        <v>dossierComplet['P13_ACTOCC'][code_insee]</v>
      </c>
    </row>
    <row r="1325" spans="2:6" hidden="1">
      <c r="B1325" t="s">
        <v>4914</v>
      </c>
      <c r="C1325" t="s">
        <v>4915</v>
      </c>
      <c r="D1325" t="s">
        <v>4916</v>
      </c>
      <c r="E1325" t="s">
        <v>1027</v>
      </c>
      <c r="F1325" s="11" t="str">
        <f>"dossierComplet['"&amp;meta_dossier_complet[[#This Row],[COD_VAR]]&amp;"'][code_insee]"</f>
        <v>dossierComplet['P13_ACT15P'][code_insee]</v>
      </c>
    </row>
    <row r="1326" spans="2:6" hidden="1">
      <c r="B1326" t="s">
        <v>4917</v>
      </c>
      <c r="C1326" t="s">
        <v>4918</v>
      </c>
      <c r="D1326" t="s">
        <v>4919</v>
      </c>
      <c r="E1326" t="s">
        <v>1027</v>
      </c>
      <c r="F1326" s="11" t="str">
        <f>"dossierComplet['"&amp;meta_dossier_complet[[#This Row],[COD_VAR]]&amp;"'][code_insee]"</f>
        <v>dossierComplet['P13_EMPLT_SAL'][code_insee]</v>
      </c>
    </row>
    <row r="1327" spans="2:6" hidden="1">
      <c r="B1327" t="s">
        <v>4920</v>
      </c>
      <c r="C1327" t="s">
        <v>4921</v>
      </c>
      <c r="D1327" t="s">
        <v>4922</v>
      </c>
      <c r="E1327" t="s">
        <v>1027</v>
      </c>
      <c r="F1327" s="11" t="str">
        <f>"dossierComplet['"&amp;meta_dossier_complet[[#This Row],[COD_VAR]]&amp;"'][code_insee]"</f>
        <v>dossierComplet['P13_EMPLT_FSAL'][code_insee]</v>
      </c>
    </row>
    <row r="1328" spans="2:6" hidden="1">
      <c r="B1328" t="s">
        <v>4923</v>
      </c>
      <c r="C1328" t="s">
        <v>4924</v>
      </c>
      <c r="D1328" t="s">
        <v>4925</v>
      </c>
      <c r="E1328" t="s">
        <v>1027</v>
      </c>
      <c r="F1328" s="11" t="str">
        <f>"dossierComplet['"&amp;meta_dossier_complet[[#This Row],[COD_VAR]]&amp;"'][code_insee]"</f>
        <v>dossierComplet['P13_EMPLT_SALTP'][code_insee]</v>
      </c>
    </row>
    <row r="1329" spans="2:6" hidden="1">
      <c r="B1329" t="s">
        <v>4926</v>
      </c>
      <c r="C1329" t="s">
        <v>4927</v>
      </c>
      <c r="D1329" t="s">
        <v>4928</v>
      </c>
      <c r="E1329" t="s">
        <v>1027</v>
      </c>
      <c r="F1329" s="11" t="str">
        <f>"dossierComplet['"&amp;meta_dossier_complet[[#This Row],[COD_VAR]]&amp;"'][code_insee]"</f>
        <v>dossierComplet['P13_EMPLT_NSAL'][code_insee]</v>
      </c>
    </row>
    <row r="1330" spans="2:6" hidden="1">
      <c r="B1330" t="s">
        <v>4929</v>
      </c>
      <c r="C1330" t="s">
        <v>4930</v>
      </c>
      <c r="D1330" t="s">
        <v>4931</v>
      </c>
      <c r="E1330" t="s">
        <v>1027</v>
      </c>
      <c r="F1330" s="11" t="str">
        <f>"dossierComplet['"&amp;meta_dossier_complet[[#This Row],[COD_VAR]]&amp;"'][code_insee]"</f>
        <v>dossierComplet['P13_EMPLT_FNSAL'][code_insee]</v>
      </c>
    </row>
    <row r="1331" spans="2:6" hidden="1">
      <c r="B1331" t="s">
        <v>4932</v>
      </c>
      <c r="C1331" t="s">
        <v>4933</v>
      </c>
      <c r="D1331" t="s">
        <v>4934</v>
      </c>
      <c r="E1331" t="s">
        <v>1027</v>
      </c>
      <c r="F1331" s="11" t="str">
        <f>"dossierComplet['"&amp;meta_dossier_complet[[#This Row],[COD_VAR]]&amp;"'][code_insee]"</f>
        <v>dossierComplet['P13_EMPLT_NSALTP'][code_insee]</v>
      </c>
    </row>
    <row r="1332" spans="2:6" hidden="1">
      <c r="B1332" t="s">
        <v>4935</v>
      </c>
      <c r="C1332" t="s">
        <v>4936</v>
      </c>
      <c r="D1332" t="s">
        <v>4910</v>
      </c>
      <c r="E1332" t="s">
        <v>1027</v>
      </c>
      <c r="F1332" s="11" t="str">
        <f>"dossierComplet['"&amp;meta_dossier_complet[[#This Row],[COD_VAR]]&amp;"'][code_insee]"</f>
        <v>dossierComplet['C13_EMPLT'][code_insee]</v>
      </c>
    </row>
    <row r="1333" spans="2:6" hidden="1">
      <c r="B1333" t="s">
        <v>4937</v>
      </c>
      <c r="C1333" t="s">
        <v>4938</v>
      </c>
      <c r="D1333" t="s">
        <v>4939</v>
      </c>
      <c r="E1333" t="s">
        <v>1027</v>
      </c>
      <c r="F1333" s="11" t="str">
        <f>"dossierComplet['"&amp;meta_dossier_complet[[#This Row],[COD_VAR]]&amp;"'][code_insee]"</f>
        <v>dossierComplet['C13_EMPLT_CS1'][code_insee]</v>
      </c>
    </row>
    <row r="1334" spans="2:6" hidden="1">
      <c r="B1334" t="s">
        <v>4940</v>
      </c>
      <c r="C1334" t="s">
        <v>4941</v>
      </c>
      <c r="D1334" t="s">
        <v>4942</v>
      </c>
      <c r="E1334" t="s">
        <v>1027</v>
      </c>
      <c r="F1334" s="11" t="str">
        <f>"dossierComplet['"&amp;meta_dossier_complet[[#This Row],[COD_VAR]]&amp;"'][code_insee]"</f>
        <v>dossierComplet['C13_EMPLT_CS2'][code_insee]</v>
      </c>
    </row>
    <row r="1335" spans="2:6" hidden="1">
      <c r="B1335" t="s">
        <v>4943</v>
      </c>
      <c r="C1335" t="s">
        <v>4944</v>
      </c>
      <c r="D1335" t="s">
        <v>4945</v>
      </c>
      <c r="E1335" t="s">
        <v>1027</v>
      </c>
      <c r="F1335" s="11" t="str">
        <f>"dossierComplet['"&amp;meta_dossier_complet[[#This Row],[COD_VAR]]&amp;"'][code_insee]"</f>
        <v>dossierComplet['C13_EMPLT_CS3'][code_insee]</v>
      </c>
    </row>
    <row r="1336" spans="2:6" hidden="1">
      <c r="B1336" t="s">
        <v>4946</v>
      </c>
      <c r="C1336" t="s">
        <v>4947</v>
      </c>
      <c r="D1336" t="s">
        <v>4948</v>
      </c>
      <c r="E1336" t="s">
        <v>1027</v>
      </c>
      <c r="F1336" s="11" t="str">
        <f>"dossierComplet['"&amp;meta_dossier_complet[[#This Row],[COD_VAR]]&amp;"'][code_insee]"</f>
        <v>dossierComplet['C13_EMPLT_CS4'][code_insee]</v>
      </c>
    </row>
    <row r="1337" spans="2:6" hidden="1">
      <c r="B1337" t="s">
        <v>4949</v>
      </c>
      <c r="C1337" t="s">
        <v>4950</v>
      </c>
      <c r="D1337" t="s">
        <v>4951</v>
      </c>
      <c r="E1337" t="s">
        <v>1027</v>
      </c>
      <c r="F1337" s="11" t="str">
        <f>"dossierComplet['"&amp;meta_dossier_complet[[#This Row],[COD_VAR]]&amp;"'][code_insee]"</f>
        <v>dossierComplet['C13_EMPLT_CS5'][code_insee]</v>
      </c>
    </row>
    <row r="1338" spans="2:6" hidden="1">
      <c r="B1338" t="s">
        <v>4952</v>
      </c>
      <c r="C1338" t="s">
        <v>4953</v>
      </c>
      <c r="D1338" t="s">
        <v>4954</v>
      </c>
      <c r="E1338" t="s">
        <v>1027</v>
      </c>
      <c r="F1338" s="11" t="str">
        <f>"dossierComplet['"&amp;meta_dossier_complet[[#This Row],[COD_VAR]]&amp;"'][code_insee]"</f>
        <v>dossierComplet['C13_EMPLT_CS6'][code_insee]</v>
      </c>
    </row>
    <row r="1339" spans="2:6" hidden="1">
      <c r="B1339" t="s">
        <v>4955</v>
      </c>
      <c r="C1339" t="s">
        <v>4956</v>
      </c>
      <c r="D1339" t="s">
        <v>4957</v>
      </c>
      <c r="E1339" t="s">
        <v>1027</v>
      </c>
      <c r="F1339" s="11" t="str">
        <f>"dossierComplet['"&amp;meta_dossier_complet[[#This Row],[COD_VAR]]&amp;"'][code_insee]"</f>
        <v>dossierComplet['C13_EMPLT_AGRI'][code_insee]</v>
      </c>
    </row>
    <row r="1340" spans="2:6" hidden="1">
      <c r="B1340" t="s">
        <v>4958</v>
      </c>
      <c r="C1340" t="s">
        <v>4959</v>
      </c>
      <c r="D1340" t="s">
        <v>4960</v>
      </c>
      <c r="E1340" t="s">
        <v>1027</v>
      </c>
      <c r="F1340" s="11" t="str">
        <f>"dossierComplet['"&amp;meta_dossier_complet[[#This Row],[COD_VAR]]&amp;"'][code_insee]"</f>
        <v>dossierComplet['C13_EMPLT_INDUS'][code_insee]</v>
      </c>
    </row>
    <row r="1341" spans="2:6" hidden="1">
      <c r="B1341" t="s">
        <v>4961</v>
      </c>
      <c r="C1341" t="s">
        <v>4962</v>
      </c>
      <c r="D1341" t="s">
        <v>4963</v>
      </c>
      <c r="E1341" t="s">
        <v>1027</v>
      </c>
      <c r="F1341" s="11" t="str">
        <f>"dossierComplet['"&amp;meta_dossier_complet[[#This Row],[COD_VAR]]&amp;"'][code_insee]"</f>
        <v>dossierComplet['C13_EMPLT_CONST'][code_insee]</v>
      </c>
    </row>
    <row r="1342" spans="2:6" hidden="1">
      <c r="B1342" t="s">
        <v>4964</v>
      </c>
      <c r="C1342" t="s">
        <v>4965</v>
      </c>
      <c r="D1342" t="s">
        <v>4966</v>
      </c>
      <c r="E1342" t="s">
        <v>1027</v>
      </c>
      <c r="F1342" s="11" t="str">
        <f>"dossierComplet['"&amp;meta_dossier_complet[[#This Row],[COD_VAR]]&amp;"'][code_insee]"</f>
        <v>dossierComplet['C13_EMPLT_CTS'][code_insee]</v>
      </c>
    </row>
    <row r="1343" spans="2:6" hidden="1">
      <c r="B1343" t="s">
        <v>4967</v>
      </c>
      <c r="C1343" t="s">
        <v>4968</v>
      </c>
      <c r="D1343" t="s">
        <v>4969</v>
      </c>
      <c r="E1343" t="s">
        <v>1027</v>
      </c>
      <c r="F1343" s="11" t="str">
        <f>"dossierComplet['"&amp;meta_dossier_complet[[#This Row],[COD_VAR]]&amp;"'][code_insee]"</f>
        <v>dossierComplet['C13_EMPLT_APESAS'][code_insee]</v>
      </c>
    </row>
    <row r="1344" spans="2:6" hidden="1">
      <c r="B1344" t="s">
        <v>4970</v>
      </c>
      <c r="C1344" t="s">
        <v>4971</v>
      </c>
      <c r="D1344" t="s">
        <v>4972</v>
      </c>
      <c r="E1344" t="s">
        <v>1027</v>
      </c>
      <c r="F1344" s="11" t="str">
        <f>"dossierComplet['"&amp;meta_dossier_complet[[#This Row],[COD_VAR]]&amp;"'][code_insee]"</f>
        <v>dossierComplet['C13_EMPLT_F'][code_insee]</v>
      </c>
    </row>
    <row r="1345" spans="2:6" hidden="1">
      <c r="B1345" t="s">
        <v>4973</v>
      </c>
      <c r="C1345" t="s">
        <v>4974</v>
      </c>
      <c r="D1345" t="s">
        <v>4975</v>
      </c>
      <c r="E1345" t="s">
        <v>1027</v>
      </c>
      <c r="F1345" s="11" t="str">
        <f>"dossierComplet['"&amp;meta_dossier_complet[[#This Row],[COD_VAR]]&amp;"'][code_insee]"</f>
        <v>dossierComplet['C13_AGRILT_F'][code_insee]</v>
      </c>
    </row>
    <row r="1346" spans="2:6" hidden="1">
      <c r="B1346" t="s">
        <v>4976</v>
      </c>
      <c r="C1346" t="s">
        <v>4977</v>
      </c>
      <c r="D1346" t="s">
        <v>4978</v>
      </c>
      <c r="E1346" t="s">
        <v>1027</v>
      </c>
      <c r="F1346" s="11" t="str">
        <f>"dossierComplet['"&amp;meta_dossier_complet[[#This Row],[COD_VAR]]&amp;"'][code_insee]"</f>
        <v>dossierComplet['C13_INDUSLT_F'][code_insee]</v>
      </c>
    </row>
    <row r="1347" spans="2:6" hidden="1">
      <c r="B1347" t="s">
        <v>4979</v>
      </c>
      <c r="C1347" t="s">
        <v>4980</v>
      </c>
      <c r="D1347" t="s">
        <v>4981</v>
      </c>
      <c r="E1347" t="s">
        <v>1027</v>
      </c>
      <c r="F1347" s="11" t="str">
        <f>"dossierComplet['"&amp;meta_dossier_complet[[#This Row],[COD_VAR]]&amp;"'][code_insee]"</f>
        <v>dossierComplet['C13_CONSTLT_F'][code_insee]</v>
      </c>
    </row>
    <row r="1348" spans="2:6" hidden="1">
      <c r="B1348" t="s">
        <v>4982</v>
      </c>
      <c r="C1348" t="s">
        <v>4983</v>
      </c>
      <c r="D1348" t="s">
        <v>4984</v>
      </c>
      <c r="E1348" t="s">
        <v>1027</v>
      </c>
      <c r="F1348" s="11" t="str">
        <f>"dossierComplet['"&amp;meta_dossier_complet[[#This Row],[COD_VAR]]&amp;"'][code_insee]"</f>
        <v>dossierComplet['C13_CTSLT_F'][code_insee]</v>
      </c>
    </row>
    <row r="1349" spans="2:6" hidden="1">
      <c r="B1349" t="s">
        <v>4985</v>
      </c>
      <c r="C1349" t="s">
        <v>4986</v>
      </c>
      <c r="D1349" t="s">
        <v>4987</v>
      </c>
      <c r="E1349" t="s">
        <v>1027</v>
      </c>
      <c r="F1349" s="11" t="str">
        <f>"dossierComplet['"&amp;meta_dossier_complet[[#This Row],[COD_VAR]]&amp;"'][code_insee]"</f>
        <v>dossierComplet['C13_APESASLT_F'][code_insee]</v>
      </c>
    </row>
    <row r="1350" spans="2:6" hidden="1">
      <c r="B1350" t="s">
        <v>4988</v>
      </c>
      <c r="C1350" t="s">
        <v>4989</v>
      </c>
      <c r="D1350" t="s">
        <v>4919</v>
      </c>
      <c r="E1350" t="s">
        <v>1027</v>
      </c>
      <c r="F1350" s="11" t="str">
        <f>"dossierComplet['"&amp;meta_dossier_complet[[#This Row],[COD_VAR]]&amp;"'][code_insee]"</f>
        <v>dossierComplet['C13_EMPLT_SAL'][code_insee]</v>
      </c>
    </row>
    <row r="1351" spans="2:6" hidden="1">
      <c r="B1351" t="s">
        <v>4990</v>
      </c>
      <c r="C1351" t="s">
        <v>4991</v>
      </c>
      <c r="D1351" t="s">
        <v>4992</v>
      </c>
      <c r="E1351" t="s">
        <v>1027</v>
      </c>
      <c r="F1351" s="11" t="str">
        <f>"dossierComplet['"&amp;meta_dossier_complet[[#This Row],[COD_VAR]]&amp;"'][code_insee]"</f>
        <v>dossierComplet['C13_AGRILT_SAL'][code_insee]</v>
      </c>
    </row>
    <row r="1352" spans="2:6" hidden="1">
      <c r="B1352" t="s">
        <v>4993</v>
      </c>
      <c r="C1352" t="s">
        <v>4994</v>
      </c>
      <c r="D1352" t="s">
        <v>4995</v>
      </c>
      <c r="E1352" t="s">
        <v>1027</v>
      </c>
      <c r="F1352" s="11" t="str">
        <f>"dossierComplet['"&amp;meta_dossier_complet[[#This Row],[COD_VAR]]&amp;"'][code_insee]"</f>
        <v>dossierComplet['C13_INDUSLT_SAL'][code_insee]</v>
      </c>
    </row>
    <row r="1353" spans="2:6" hidden="1">
      <c r="B1353" t="s">
        <v>4996</v>
      </c>
      <c r="C1353" t="s">
        <v>4997</v>
      </c>
      <c r="D1353" t="s">
        <v>4998</v>
      </c>
      <c r="E1353" t="s">
        <v>1027</v>
      </c>
      <c r="F1353" s="11" t="str">
        <f>"dossierComplet['"&amp;meta_dossier_complet[[#This Row],[COD_VAR]]&amp;"'][code_insee]"</f>
        <v>dossierComplet['C13_CONSTLT_SAL'][code_insee]</v>
      </c>
    </row>
    <row r="1354" spans="2:6" hidden="1">
      <c r="B1354" t="s">
        <v>4999</v>
      </c>
      <c r="C1354" t="s">
        <v>5000</v>
      </c>
      <c r="D1354" t="s">
        <v>5001</v>
      </c>
      <c r="E1354" t="s">
        <v>1027</v>
      </c>
      <c r="F1354" s="11" t="str">
        <f>"dossierComplet['"&amp;meta_dossier_complet[[#This Row],[COD_VAR]]&amp;"'][code_insee]"</f>
        <v>dossierComplet['C13_CTSLT_SAL'][code_insee]</v>
      </c>
    </row>
    <row r="1355" spans="2:6" hidden="1">
      <c r="B1355" t="s">
        <v>5002</v>
      </c>
      <c r="C1355" t="s">
        <v>5003</v>
      </c>
      <c r="D1355" t="s">
        <v>5004</v>
      </c>
      <c r="E1355" t="s">
        <v>1027</v>
      </c>
      <c r="F1355" s="11" t="str">
        <f>"dossierComplet['"&amp;meta_dossier_complet[[#This Row],[COD_VAR]]&amp;"'][code_insee]"</f>
        <v>dossierComplet['C13_APESASLT_SAL'][code_insee]</v>
      </c>
    </row>
    <row r="1356" spans="2:6" hidden="1">
      <c r="B1356" t="s">
        <v>5005</v>
      </c>
      <c r="C1356" t="s">
        <v>5006</v>
      </c>
      <c r="D1356" t="s">
        <v>5007</v>
      </c>
      <c r="E1356" t="s">
        <v>1027</v>
      </c>
      <c r="F1356" s="11" t="str">
        <f>"dossierComplet['"&amp;meta_dossier_complet[[#This Row],[COD_VAR]]&amp;"'][code_insee]"</f>
        <v>dossierComplet['C13_AGRILT_FSAL'][code_insee]</v>
      </c>
    </row>
    <row r="1357" spans="2:6" hidden="1">
      <c r="B1357" t="s">
        <v>5008</v>
      </c>
      <c r="C1357" t="s">
        <v>5009</v>
      </c>
      <c r="D1357" t="s">
        <v>5010</v>
      </c>
      <c r="E1357" t="s">
        <v>1027</v>
      </c>
      <c r="F1357" s="11" t="str">
        <f>"dossierComplet['"&amp;meta_dossier_complet[[#This Row],[COD_VAR]]&amp;"'][code_insee]"</f>
        <v>dossierComplet['C13_INDUSLT_FSAL'][code_insee]</v>
      </c>
    </row>
    <row r="1358" spans="2:6" hidden="1">
      <c r="B1358" t="s">
        <v>5011</v>
      </c>
      <c r="C1358" t="s">
        <v>5012</v>
      </c>
      <c r="D1358" t="s">
        <v>5013</v>
      </c>
      <c r="E1358" t="s">
        <v>1027</v>
      </c>
      <c r="F1358" s="11" t="str">
        <f>"dossierComplet['"&amp;meta_dossier_complet[[#This Row],[COD_VAR]]&amp;"'][code_insee]"</f>
        <v>dossierComplet['C13_CONSTLT_FSAL'][code_insee]</v>
      </c>
    </row>
    <row r="1359" spans="2:6" hidden="1">
      <c r="B1359" t="s">
        <v>5014</v>
      </c>
      <c r="C1359" t="s">
        <v>5015</v>
      </c>
      <c r="D1359" t="s">
        <v>5016</v>
      </c>
      <c r="E1359" t="s">
        <v>1027</v>
      </c>
      <c r="F1359" s="11" t="str">
        <f>"dossierComplet['"&amp;meta_dossier_complet[[#This Row],[COD_VAR]]&amp;"'][code_insee]"</f>
        <v>dossierComplet['C13_CTSLT_FSAL'][code_insee]</v>
      </c>
    </row>
    <row r="1360" spans="2:6" hidden="1">
      <c r="B1360" t="s">
        <v>5017</v>
      </c>
      <c r="C1360" t="s">
        <v>5018</v>
      </c>
      <c r="D1360" t="s">
        <v>5019</v>
      </c>
      <c r="E1360" t="s">
        <v>1027</v>
      </c>
      <c r="F1360" s="11" t="str">
        <f>"dossierComplet['"&amp;meta_dossier_complet[[#This Row],[COD_VAR]]&amp;"'][code_insee]"</f>
        <v>dossierComplet['C13_APESASLT_FSAL'][code_insee]</v>
      </c>
    </row>
    <row r="1361" spans="2:6" hidden="1">
      <c r="B1361" t="s">
        <v>5020</v>
      </c>
      <c r="C1361" t="s">
        <v>5021</v>
      </c>
      <c r="D1361" t="s">
        <v>5022</v>
      </c>
      <c r="E1361" t="s">
        <v>1027</v>
      </c>
      <c r="F1361" s="11" t="str">
        <f>"dossierComplet['"&amp;meta_dossier_complet[[#This Row],[COD_VAR]]&amp;"'][code_insee]"</f>
        <v>dossierComplet['C13_AGRILT_NSAL'][code_insee]</v>
      </c>
    </row>
    <row r="1362" spans="2:6" hidden="1">
      <c r="B1362" t="s">
        <v>5023</v>
      </c>
      <c r="C1362" t="s">
        <v>5024</v>
      </c>
      <c r="D1362" t="s">
        <v>5025</v>
      </c>
      <c r="E1362" t="s">
        <v>1027</v>
      </c>
      <c r="F1362" s="11" t="str">
        <f>"dossierComplet['"&amp;meta_dossier_complet[[#This Row],[COD_VAR]]&amp;"'][code_insee]"</f>
        <v>dossierComplet['C13_INDUSLT_NSAL'][code_insee]</v>
      </c>
    </row>
    <row r="1363" spans="2:6" hidden="1">
      <c r="B1363" t="s">
        <v>5026</v>
      </c>
      <c r="C1363" t="s">
        <v>5027</v>
      </c>
      <c r="D1363" t="s">
        <v>5028</v>
      </c>
      <c r="E1363" t="s">
        <v>1027</v>
      </c>
      <c r="F1363" s="11" t="str">
        <f>"dossierComplet['"&amp;meta_dossier_complet[[#This Row],[COD_VAR]]&amp;"'][code_insee]"</f>
        <v>dossierComplet['C13_CONSTLT_NSAL'][code_insee]</v>
      </c>
    </row>
    <row r="1364" spans="2:6" hidden="1">
      <c r="B1364" t="s">
        <v>5029</v>
      </c>
      <c r="C1364" t="s">
        <v>5030</v>
      </c>
      <c r="D1364" t="s">
        <v>5031</v>
      </c>
      <c r="E1364" t="s">
        <v>1027</v>
      </c>
      <c r="F1364" s="11" t="str">
        <f>"dossierComplet['"&amp;meta_dossier_complet[[#This Row],[COD_VAR]]&amp;"'][code_insee]"</f>
        <v>dossierComplet['C13_CTSLT_NSAL'][code_insee]</v>
      </c>
    </row>
    <row r="1365" spans="2:6" hidden="1">
      <c r="B1365" t="s">
        <v>5032</v>
      </c>
      <c r="C1365" t="s">
        <v>5033</v>
      </c>
      <c r="D1365" t="s">
        <v>5034</v>
      </c>
      <c r="E1365" t="s">
        <v>1027</v>
      </c>
      <c r="F1365" s="11" t="str">
        <f>"dossierComplet['"&amp;meta_dossier_complet[[#This Row],[COD_VAR]]&amp;"'][code_insee]"</f>
        <v>dossierComplet['C13_APESASLT_NSAL'][code_insee]</v>
      </c>
    </row>
    <row r="1366" spans="2:6" hidden="1">
      <c r="B1366" t="s">
        <v>5035</v>
      </c>
      <c r="C1366" t="s">
        <v>5036</v>
      </c>
      <c r="D1366" t="s">
        <v>5037</v>
      </c>
      <c r="E1366" t="s">
        <v>1027</v>
      </c>
      <c r="F1366" s="11" t="str">
        <f>"dossierComplet['"&amp;meta_dossier_complet[[#This Row],[COD_VAR]]&amp;"'][code_insee]"</f>
        <v>dossierComplet['C13_AGRILT_FNSAL'][code_insee]</v>
      </c>
    </row>
    <row r="1367" spans="2:6" hidden="1">
      <c r="B1367" t="s">
        <v>5038</v>
      </c>
      <c r="C1367" t="s">
        <v>5039</v>
      </c>
      <c r="D1367" t="s">
        <v>5040</v>
      </c>
      <c r="E1367" t="s">
        <v>1027</v>
      </c>
      <c r="F1367" s="11" t="str">
        <f>"dossierComplet['"&amp;meta_dossier_complet[[#This Row],[COD_VAR]]&amp;"'][code_insee]"</f>
        <v>dossierComplet['C13_INDUSLT_FNSAL'][code_insee]</v>
      </c>
    </row>
    <row r="1368" spans="2:6" hidden="1">
      <c r="B1368" t="s">
        <v>5041</v>
      </c>
      <c r="C1368" t="s">
        <v>5042</v>
      </c>
      <c r="D1368" t="s">
        <v>5043</v>
      </c>
      <c r="E1368" t="s">
        <v>1027</v>
      </c>
      <c r="F1368" s="11" t="str">
        <f>"dossierComplet['"&amp;meta_dossier_complet[[#This Row],[COD_VAR]]&amp;"'][code_insee]"</f>
        <v>dossierComplet['C13_CONSTLT_FNSAL'][code_insee]</v>
      </c>
    </row>
    <row r="1369" spans="2:6" hidden="1">
      <c r="B1369" t="s">
        <v>5044</v>
      </c>
      <c r="C1369" t="s">
        <v>5045</v>
      </c>
      <c r="D1369" t="s">
        <v>5046</v>
      </c>
      <c r="E1369" t="s">
        <v>1027</v>
      </c>
      <c r="F1369" s="11" t="str">
        <f>"dossierComplet['"&amp;meta_dossier_complet[[#This Row],[COD_VAR]]&amp;"'][code_insee]"</f>
        <v>dossierComplet['C13_CTSLT_FNSAL'][code_insee]</v>
      </c>
    </row>
    <row r="1370" spans="2:6" hidden="1">
      <c r="B1370" t="s">
        <v>5047</v>
      </c>
      <c r="C1370" t="s">
        <v>5048</v>
      </c>
      <c r="D1370" t="s">
        <v>5049</v>
      </c>
      <c r="E1370" t="s">
        <v>1027</v>
      </c>
      <c r="F1370" s="11" t="str">
        <f>"dossierComplet['"&amp;meta_dossier_complet[[#This Row],[COD_VAR]]&amp;"'][code_insee]"</f>
        <v>dossierComplet['C13_APESASLT_FNSAL'][code_insee]</v>
      </c>
    </row>
    <row r="1371" spans="2:6" hidden="1">
      <c r="B1371" t="s">
        <v>5050</v>
      </c>
      <c r="C1371" t="s">
        <v>5051</v>
      </c>
      <c r="D1371" t="s">
        <v>5052</v>
      </c>
      <c r="E1371" t="s">
        <v>1027</v>
      </c>
      <c r="F1371" s="11" t="str">
        <f>"dossierComplet['"&amp;meta_dossier_complet[[#This Row],[COD_VAR]]&amp;"'][code_insee]"</f>
        <v>dossierComplet['P08_POP1564'][code_insee]</v>
      </c>
    </row>
    <row r="1372" spans="2:6" hidden="1">
      <c r="B1372" t="s">
        <v>5053</v>
      </c>
      <c r="C1372" t="s">
        <v>5054</v>
      </c>
      <c r="D1372" t="s">
        <v>5055</v>
      </c>
      <c r="E1372" t="s">
        <v>1027</v>
      </c>
      <c r="F1372" s="11" t="str">
        <f>"dossierComplet['"&amp;meta_dossier_complet[[#This Row],[COD_VAR]]&amp;"'][code_insee]"</f>
        <v>dossierComplet['P08_H1564'][code_insee]</v>
      </c>
    </row>
    <row r="1373" spans="2:6" hidden="1">
      <c r="B1373" t="s">
        <v>5056</v>
      </c>
      <c r="C1373" t="s">
        <v>5057</v>
      </c>
      <c r="D1373" t="s">
        <v>5058</v>
      </c>
      <c r="E1373" t="s">
        <v>1027</v>
      </c>
      <c r="F1373" s="11" t="str">
        <f>"dossierComplet['"&amp;meta_dossier_complet[[#This Row],[COD_VAR]]&amp;"'][code_insee]"</f>
        <v>dossierComplet['P08_H1524'][code_insee]</v>
      </c>
    </row>
    <row r="1374" spans="2:6" hidden="1">
      <c r="B1374" t="s">
        <v>5059</v>
      </c>
      <c r="C1374" t="s">
        <v>5060</v>
      </c>
      <c r="D1374" t="s">
        <v>5061</v>
      </c>
      <c r="E1374" t="s">
        <v>1027</v>
      </c>
      <c r="F1374" s="11" t="str">
        <f>"dossierComplet['"&amp;meta_dossier_complet[[#This Row],[COD_VAR]]&amp;"'][code_insee]"</f>
        <v>dossierComplet['P08_H2554'][code_insee]</v>
      </c>
    </row>
    <row r="1375" spans="2:6" hidden="1">
      <c r="B1375" t="s">
        <v>5062</v>
      </c>
      <c r="C1375" t="s">
        <v>5063</v>
      </c>
      <c r="D1375" t="s">
        <v>5064</v>
      </c>
      <c r="E1375" t="s">
        <v>1027</v>
      </c>
      <c r="F1375" s="11" t="str">
        <f>"dossierComplet['"&amp;meta_dossier_complet[[#This Row],[COD_VAR]]&amp;"'][code_insee]"</f>
        <v>dossierComplet['P08_H5564'][code_insee]</v>
      </c>
    </row>
    <row r="1376" spans="2:6" hidden="1">
      <c r="B1376" t="s">
        <v>5065</v>
      </c>
      <c r="C1376" t="s">
        <v>5066</v>
      </c>
      <c r="D1376" t="s">
        <v>5067</v>
      </c>
      <c r="E1376" t="s">
        <v>1027</v>
      </c>
      <c r="F1376" s="11" t="str">
        <f>"dossierComplet['"&amp;meta_dossier_complet[[#This Row],[COD_VAR]]&amp;"'][code_insee]"</f>
        <v>dossierComplet['P08_F1564'][code_insee]</v>
      </c>
    </row>
    <row r="1377" spans="2:6" hidden="1">
      <c r="B1377" t="s">
        <v>5068</v>
      </c>
      <c r="C1377" t="s">
        <v>5069</v>
      </c>
      <c r="D1377" t="s">
        <v>5070</v>
      </c>
      <c r="E1377" t="s">
        <v>1027</v>
      </c>
      <c r="F1377" s="11" t="str">
        <f>"dossierComplet['"&amp;meta_dossier_complet[[#This Row],[COD_VAR]]&amp;"'][code_insee]"</f>
        <v>dossierComplet['P08_F1524'][code_insee]</v>
      </c>
    </row>
    <row r="1378" spans="2:6" hidden="1">
      <c r="B1378" t="s">
        <v>5071</v>
      </c>
      <c r="C1378" t="s">
        <v>5072</v>
      </c>
      <c r="D1378" t="s">
        <v>5073</v>
      </c>
      <c r="E1378" t="s">
        <v>1027</v>
      </c>
      <c r="F1378" s="11" t="str">
        <f>"dossierComplet['"&amp;meta_dossier_complet[[#This Row],[COD_VAR]]&amp;"'][code_insee]"</f>
        <v>dossierComplet['P08_F2554'][code_insee]</v>
      </c>
    </row>
    <row r="1379" spans="2:6" hidden="1">
      <c r="B1379" t="s">
        <v>5074</v>
      </c>
      <c r="C1379" t="s">
        <v>5075</v>
      </c>
      <c r="D1379" t="s">
        <v>5076</v>
      </c>
      <c r="E1379" t="s">
        <v>1027</v>
      </c>
      <c r="F1379" s="11" t="str">
        <f>"dossierComplet['"&amp;meta_dossier_complet[[#This Row],[COD_VAR]]&amp;"'][code_insee]"</f>
        <v>dossierComplet['P08_F5564'][code_insee]</v>
      </c>
    </row>
    <row r="1380" spans="2:6" hidden="1">
      <c r="B1380" t="s">
        <v>5077</v>
      </c>
      <c r="C1380" t="s">
        <v>5078</v>
      </c>
      <c r="D1380" t="s">
        <v>5079</v>
      </c>
      <c r="E1380" t="s">
        <v>1027</v>
      </c>
      <c r="F1380" s="11" t="str">
        <f>"dossierComplet['"&amp;meta_dossier_complet[[#This Row],[COD_VAR]]&amp;"'][code_insee]"</f>
        <v>dossierComplet['P08_ACT1564'][code_insee]</v>
      </c>
    </row>
    <row r="1381" spans="2:6" hidden="1">
      <c r="B1381" t="s">
        <v>5080</v>
      </c>
      <c r="C1381" t="s">
        <v>5081</v>
      </c>
      <c r="D1381" t="s">
        <v>5082</v>
      </c>
      <c r="E1381" t="s">
        <v>1027</v>
      </c>
      <c r="F1381" s="11" t="str">
        <f>"dossierComplet['"&amp;meta_dossier_complet[[#This Row],[COD_VAR]]&amp;"'][code_insee]"</f>
        <v>dossierComplet['P08_ACT1524'][code_insee]</v>
      </c>
    </row>
    <row r="1382" spans="2:6" hidden="1">
      <c r="B1382" t="s">
        <v>5083</v>
      </c>
      <c r="C1382" t="s">
        <v>5084</v>
      </c>
      <c r="D1382" t="s">
        <v>5085</v>
      </c>
      <c r="E1382" t="s">
        <v>1027</v>
      </c>
      <c r="F1382" s="11" t="str">
        <f>"dossierComplet['"&amp;meta_dossier_complet[[#This Row],[COD_VAR]]&amp;"'][code_insee]"</f>
        <v>dossierComplet['P08_ACT2554'][code_insee]</v>
      </c>
    </row>
    <row r="1383" spans="2:6" hidden="1">
      <c r="B1383" t="s">
        <v>5086</v>
      </c>
      <c r="C1383" t="s">
        <v>5087</v>
      </c>
      <c r="D1383" t="s">
        <v>5088</v>
      </c>
      <c r="E1383" t="s">
        <v>1027</v>
      </c>
      <c r="F1383" s="11" t="str">
        <f>"dossierComplet['"&amp;meta_dossier_complet[[#This Row],[COD_VAR]]&amp;"'][code_insee]"</f>
        <v>dossierComplet['P08_ACT5564'][code_insee]</v>
      </c>
    </row>
    <row r="1384" spans="2:6" hidden="1">
      <c r="B1384" t="s">
        <v>5089</v>
      </c>
      <c r="C1384" t="s">
        <v>5090</v>
      </c>
      <c r="D1384" t="s">
        <v>5091</v>
      </c>
      <c r="E1384" t="s">
        <v>1027</v>
      </c>
      <c r="F1384" s="11" t="str">
        <f>"dossierComplet['"&amp;meta_dossier_complet[[#This Row],[COD_VAR]]&amp;"'][code_insee]"</f>
        <v>dossierComplet['P08_HACT1564'][code_insee]</v>
      </c>
    </row>
    <row r="1385" spans="2:6" hidden="1">
      <c r="B1385" t="s">
        <v>5092</v>
      </c>
      <c r="C1385" t="s">
        <v>5093</v>
      </c>
      <c r="D1385" t="s">
        <v>5094</v>
      </c>
      <c r="E1385" t="s">
        <v>1027</v>
      </c>
      <c r="F1385" s="11" t="str">
        <f>"dossierComplet['"&amp;meta_dossier_complet[[#This Row],[COD_VAR]]&amp;"'][code_insee]"</f>
        <v>dossierComplet['P08_HACT1524'][code_insee]</v>
      </c>
    </row>
    <row r="1386" spans="2:6" hidden="1">
      <c r="B1386" t="s">
        <v>5095</v>
      </c>
      <c r="C1386" t="s">
        <v>5096</v>
      </c>
      <c r="D1386" t="s">
        <v>5097</v>
      </c>
      <c r="E1386" t="s">
        <v>1027</v>
      </c>
      <c r="F1386" s="11" t="str">
        <f>"dossierComplet['"&amp;meta_dossier_complet[[#This Row],[COD_VAR]]&amp;"'][code_insee]"</f>
        <v>dossierComplet['P08_HACT2554'][code_insee]</v>
      </c>
    </row>
    <row r="1387" spans="2:6" hidden="1">
      <c r="B1387" t="s">
        <v>5098</v>
      </c>
      <c r="C1387" t="s">
        <v>5099</v>
      </c>
      <c r="D1387" t="s">
        <v>5100</v>
      </c>
      <c r="E1387" t="s">
        <v>1027</v>
      </c>
      <c r="F1387" s="11" t="str">
        <f>"dossierComplet['"&amp;meta_dossier_complet[[#This Row],[COD_VAR]]&amp;"'][code_insee]"</f>
        <v>dossierComplet['P08_HACT5564'][code_insee]</v>
      </c>
    </row>
    <row r="1388" spans="2:6" hidden="1">
      <c r="B1388" t="s">
        <v>5101</v>
      </c>
      <c r="C1388" t="s">
        <v>5102</v>
      </c>
      <c r="D1388" t="s">
        <v>5103</v>
      </c>
      <c r="E1388" t="s">
        <v>1027</v>
      </c>
      <c r="F1388" s="11" t="str">
        <f>"dossierComplet['"&amp;meta_dossier_complet[[#This Row],[COD_VAR]]&amp;"'][code_insee]"</f>
        <v>dossierComplet['P08_FACT1564'][code_insee]</v>
      </c>
    </row>
    <row r="1389" spans="2:6" hidden="1">
      <c r="B1389" t="s">
        <v>5104</v>
      </c>
      <c r="C1389" t="s">
        <v>5105</v>
      </c>
      <c r="D1389" t="s">
        <v>5106</v>
      </c>
      <c r="E1389" t="s">
        <v>1027</v>
      </c>
      <c r="F1389" s="11" t="str">
        <f>"dossierComplet['"&amp;meta_dossier_complet[[#This Row],[COD_VAR]]&amp;"'][code_insee]"</f>
        <v>dossierComplet['P08_FACT1524'][code_insee]</v>
      </c>
    </row>
    <row r="1390" spans="2:6" hidden="1">
      <c r="B1390" t="s">
        <v>5107</v>
      </c>
      <c r="C1390" t="s">
        <v>5108</v>
      </c>
      <c r="D1390" t="s">
        <v>5109</v>
      </c>
      <c r="E1390" t="s">
        <v>1027</v>
      </c>
      <c r="F1390" s="11" t="str">
        <f>"dossierComplet['"&amp;meta_dossier_complet[[#This Row],[COD_VAR]]&amp;"'][code_insee]"</f>
        <v>dossierComplet['P08_FACT2554'][code_insee]</v>
      </c>
    </row>
    <row r="1391" spans="2:6" hidden="1">
      <c r="B1391" t="s">
        <v>5110</v>
      </c>
      <c r="C1391" t="s">
        <v>5111</v>
      </c>
      <c r="D1391" t="s">
        <v>5112</v>
      </c>
      <c r="E1391" t="s">
        <v>1027</v>
      </c>
      <c r="F1391" s="11" t="str">
        <f>"dossierComplet['"&amp;meta_dossier_complet[[#This Row],[COD_VAR]]&amp;"'][code_insee]"</f>
        <v>dossierComplet['P08_FACT5564'][code_insee]</v>
      </c>
    </row>
    <row r="1392" spans="2:6" hidden="1">
      <c r="B1392" t="s">
        <v>5113</v>
      </c>
      <c r="C1392" t="s">
        <v>5114</v>
      </c>
      <c r="D1392" t="s">
        <v>5115</v>
      </c>
      <c r="E1392" t="s">
        <v>1027</v>
      </c>
      <c r="F1392" s="11" t="str">
        <f>"dossierComplet['"&amp;meta_dossier_complet[[#This Row],[COD_VAR]]&amp;"'][code_insee]"</f>
        <v>dossierComplet['P08_ACTOCC1564'][code_insee]</v>
      </c>
    </row>
    <row r="1393" spans="2:6" hidden="1">
      <c r="B1393" t="s">
        <v>5116</v>
      </c>
      <c r="C1393" t="s">
        <v>5117</v>
      </c>
      <c r="D1393" t="s">
        <v>5118</v>
      </c>
      <c r="E1393" t="s">
        <v>1027</v>
      </c>
      <c r="F1393" s="11" t="str">
        <f>"dossierComplet['"&amp;meta_dossier_complet[[#This Row],[COD_VAR]]&amp;"'][code_insee]"</f>
        <v>dossierComplet['P08_ACTOCC1524'][code_insee]</v>
      </c>
    </row>
    <row r="1394" spans="2:6" hidden="1">
      <c r="B1394" t="s">
        <v>5119</v>
      </c>
      <c r="C1394" t="s">
        <v>5120</v>
      </c>
      <c r="D1394" t="s">
        <v>5121</v>
      </c>
      <c r="E1394" t="s">
        <v>1027</v>
      </c>
      <c r="F1394" s="11" t="str">
        <f>"dossierComplet['"&amp;meta_dossier_complet[[#This Row],[COD_VAR]]&amp;"'][code_insee]"</f>
        <v>dossierComplet['P08_ACTOCC2554'][code_insee]</v>
      </c>
    </row>
    <row r="1395" spans="2:6" hidden="1">
      <c r="B1395" t="s">
        <v>5122</v>
      </c>
      <c r="C1395" t="s">
        <v>5123</v>
      </c>
      <c r="D1395" t="s">
        <v>5124</v>
      </c>
      <c r="E1395" t="s">
        <v>1027</v>
      </c>
      <c r="F1395" s="11" t="str">
        <f>"dossierComplet['"&amp;meta_dossier_complet[[#This Row],[COD_VAR]]&amp;"'][code_insee]"</f>
        <v>dossierComplet['P08_ACTOCC5564'][code_insee]</v>
      </c>
    </row>
    <row r="1396" spans="2:6" hidden="1">
      <c r="B1396" t="s">
        <v>5125</v>
      </c>
      <c r="C1396" t="s">
        <v>5126</v>
      </c>
      <c r="D1396" t="s">
        <v>5127</v>
      </c>
      <c r="E1396" t="s">
        <v>1027</v>
      </c>
      <c r="F1396" s="11" t="str">
        <f>"dossierComplet['"&amp;meta_dossier_complet[[#This Row],[COD_VAR]]&amp;"'][code_insee]"</f>
        <v>dossierComplet['P08_HACTOCC1564'][code_insee]</v>
      </c>
    </row>
    <row r="1397" spans="2:6" hidden="1">
      <c r="B1397" t="s">
        <v>5128</v>
      </c>
      <c r="C1397" t="s">
        <v>5129</v>
      </c>
      <c r="D1397" t="s">
        <v>5130</v>
      </c>
      <c r="E1397" t="s">
        <v>1027</v>
      </c>
      <c r="F1397" s="11" t="str">
        <f>"dossierComplet['"&amp;meta_dossier_complet[[#This Row],[COD_VAR]]&amp;"'][code_insee]"</f>
        <v>dossierComplet['P08_HACTOCC1524'][code_insee]</v>
      </c>
    </row>
    <row r="1398" spans="2:6" hidden="1">
      <c r="B1398" t="s">
        <v>5131</v>
      </c>
      <c r="C1398" t="s">
        <v>5132</v>
      </c>
      <c r="D1398" t="s">
        <v>5133</v>
      </c>
      <c r="E1398" t="s">
        <v>1027</v>
      </c>
      <c r="F1398" s="11" t="str">
        <f>"dossierComplet['"&amp;meta_dossier_complet[[#This Row],[COD_VAR]]&amp;"'][code_insee]"</f>
        <v>dossierComplet['P08_HACTOCC2554'][code_insee]</v>
      </c>
    </row>
    <row r="1399" spans="2:6" hidden="1">
      <c r="B1399" t="s">
        <v>5134</v>
      </c>
      <c r="C1399" t="s">
        <v>5135</v>
      </c>
      <c r="D1399" t="s">
        <v>5136</v>
      </c>
      <c r="E1399" t="s">
        <v>1027</v>
      </c>
      <c r="F1399" s="11" t="str">
        <f>"dossierComplet['"&amp;meta_dossier_complet[[#This Row],[COD_VAR]]&amp;"'][code_insee]"</f>
        <v>dossierComplet['P08_HACTOCC5564'][code_insee]</v>
      </c>
    </row>
    <row r="1400" spans="2:6" hidden="1">
      <c r="B1400" t="s">
        <v>5137</v>
      </c>
      <c r="C1400" t="s">
        <v>5138</v>
      </c>
      <c r="D1400" t="s">
        <v>5139</v>
      </c>
      <c r="E1400" t="s">
        <v>1027</v>
      </c>
      <c r="F1400" s="11" t="str">
        <f>"dossierComplet['"&amp;meta_dossier_complet[[#This Row],[COD_VAR]]&amp;"'][code_insee]"</f>
        <v>dossierComplet['P08_FACTOCC1564'][code_insee]</v>
      </c>
    </row>
    <row r="1401" spans="2:6" hidden="1">
      <c r="B1401" t="s">
        <v>5140</v>
      </c>
      <c r="C1401" t="s">
        <v>5141</v>
      </c>
      <c r="D1401" t="s">
        <v>5142</v>
      </c>
      <c r="E1401" t="s">
        <v>1027</v>
      </c>
      <c r="F1401" s="11" t="str">
        <f>"dossierComplet['"&amp;meta_dossier_complet[[#This Row],[COD_VAR]]&amp;"'][code_insee]"</f>
        <v>dossierComplet['P08_FACTOCC1524'][code_insee]</v>
      </c>
    </row>
    <row r="1402" spans="2:6" hidden="1">
      <c r="B1402" t="s">
        <v>5143</v>
      </c>
      <c r="C1402" t="s">
        <v>5144</v>
      </c>
      <c r="D1402" t="s">
        <v>5145</v>
      </c>
      <c r="E1402" t="s">
        <v>1027</v>
      </c>
      <c r="F1402" s="11" t="str">
        <f>"dossierComplet['"&amp;meta_dossier_complet[[#This Row],[COD_VAR]]&amp;"'][code_insee]"</f>
        <v>dossierComplet['P08_FACTOCC2554'][code_insee]</v>
      </c>
    </row>
    <row r="1403" spans="2:6" hidden="1">
      <c r="B1403" t="s">
        <v>5146</v>
      </c>
      <c r="C1403" t="s">
        <v>5147</v>
      </c>
      <c r="D1403" t="s">
        <v>5148</v>
      </c>
      <c r="E1403" t="s">
        <v>1027</v>
      </c>
      <c r="F1403" s="11" t="str">
        <f>"dossierComplet['"&amp;meta_dossier_complet[[#This Row],[COD_VAR]]&amp;"'][code_insee]"</f>
        <v>dossierComplet['P08_FACTOCC5564'][code_insee]</v>
      </c>
    </row>
    <row r="1404" spans="2:6" hidden="1">
      <c r="B1404" t="s">
        <v>5149</v>
      </c>
      <c r="C1404" t="s">
        <v>5150</v>
      </c>
      <c r="D1404" t="s">
        <v>5151</v>
      </c>
      <c r="E1404" t="s">
        <v>1027</v>
      </c>
      <c r="F1404" s="11" t="str">
        <f>"dossierComplet['"&amp;meta_dossier_complet[[#This Row],[COD_VAR]]&amp;"'][code_insee]"</f>
        <v>dossierComplet['P08_CHOM1564'][code_insee]</v>
      </c>
    </row>
    <row r="1405" spans="2:6" hidden="1">
      <c r="B1405" t="s">
        <v>5152</v>
      </c>
      <c r="C1405" t="s">
        <v>5153</v>
      </c>
      <c r="D1405" t="s">
        <v>5154</v>
      </c>
      <c r="E1405" t="s">
        <v>1027</v>
      </c>
      <c r="F1405" s="11" t="str">
        <f>"dossierComplet['"&amp;meta_dossier_complet[[#This Row],[COD_VAR]]&amp;"'][code_insee]"</f>
        <v>dossierComplet['P08_HCHOM1564'][code_insee]</v>
      </c>
    </row>
    <row r="1406" spans="2:6" hidden="1">
      <c r="B1406" t="s">
        <v>5155</v>
      </c>
      <c r="C1406" t="s">
        <v>5156</v>
      </c>
      <c r="D1406" t="s">
        <v>5157</v>
      </c>
      <c r="E1406" t="s">
        <v>1027</v>
      </c>
      <c r="F1406" s="11" t="str">
        <f>"dossierComplet['"&amp;meta_dossier_complet[[#This Row],[COD_VAR]]&amp;"'][code_insee]"</f>
        <v>dossierComplet['P08_HCHOM1524'][code_insee]</v>
      </c>
    </row>
    <row r="1407" spans="2:6" hidden="1">
      <c r="B1407" t="s">
        <v>5158</v>
      </c>
      <c r="C1407" t="s">
        <v>5159</v>
      </c>
      <c r="D1407" t="s">
        <v>5160</v>
      </c>
      <c r="E1407" t="s">
        <v>1027</v>
      </c>
      <c r="F1407" s="11" t="str">
        <f>"dossierComplet['"&amp;meta_dossier_complet[[#This Row],[COD_VAR]]&amp;"'][code_insee]"</f>
        <v>dossierComplet['P08_HCHOM2554'][code_insee]</v>
      </c>
    </row>
    <row r="1408" spans="2:6" hidden="1">
      <c r="B1408" t="s">
        <v>5161</v>
      </c>
      <c r="C1408" t="s">
        <v>5162</v>
      </c>
      <c r="D1408" t="s">
        <v>5163</v>
      </c>
      <c r="E1408" t="s">
        <v>1027</v>
      </c>
      <c r="F1408" s="11" t="str">
        <f>"dossierComplet['"&amp;meta_dossier_complet[[#This Row],[COD_VAR]]&amp;"'][code_insee]"</f>
        <v>dossierComplet['P08_HCHOM5564'][code_insee]</v>
      </c>
    </row>
    <row r="1409" spans="2:6" hidden="1">
      <c r="B1409" t="s">
        <v>5164</v>
      </c>
      <c r="C1409" t="s">
        <v>5165</v>
      </c>
      <c r="D1409" t="s">
        <v>5166</v>
      </c>
      <c r="E1409" t="s">
        <v>1027</v>
      </c>
      <c r="F1409" s="11" t="str">
        <f>"dossierComplet['"&amp;meta_dossier_complet[[#This Row],[COD_VAR]]&amp;"'][code_insee]"</f>
        <v>dossierComplet['P08_FCHOM1564'][code_insee]</v>
      </c>
    </row>
    <row r="1410" spans="2:6" hidden="1">
      <c r="B1410" t="s">
        <v>5167</v>
      </c>
      <c r="C1410" t="s">
        <v>5168</v>
      </c>
      <c r="D1410" t="s">
        <v>5169</v>
      </c>
      <c r="E1410" t="s">
        <v>1027</v>
      </c>
      <c r="F1410" s="11" t="str">
        <f>"dossierComplet['"&amp;meta_dossier_complet[[#This Row],[COD_VAR]]&amp;"'][code_insee]"</f>
        <v>dossierComplet['P08_FCHOM1524'][code_insee]</v>
      </c>
    </row>
    <row r="1411" spans="2:6" hidden="1">
      <c r="B1411" t="s">
        <v>5170</v>
      </c>
      <c r="C1411" t="s">
        <v>5171</v>
      </c>
      <c r="D1411" t="s">
        <v>5172</v>
      </c>
      <c r="E1411" t="s">
        <v>1027</v>
      </c>
      <c r="F1411" s="11" t="str">
        <f>"dossierComplet['"&amp;meta_dossier_complet[[#This Row],[COD_VAR]]&amp;"'][code_insee]"</f>
        <v>dossierComplet['P08_FCHOM2554'][code_insee]</v>
      </c>
    </row>
    <row r="1412" spans="2:6" hidden="1">
      <c r="B1412" t="s">
        <v>5173</v>
      </c>
      <c r="C1412" t="s">
        <v>5174</v>
      </c>
      <c r="D1412" t="s">
        <v>5175</v>
      </c>
      <c r="E1412" t="s">
        <v>1027</v>
      </c>
      <c r="F1412" s="11" t="str">
        <f>"dossierComplet['"&amp;meta_dossier_complet[[#This Row],[COD_VAR]]&amp;"'][code_insee]"</f>
        <v>dossierComplet['P08_FCHOM5564'][code_insee]</v>
      </c>
    </row>
    <row r="1413" spans="2:6" hidden="1">
      <c r="B1413" t="s">
        <v>5176</v>
      </c>
      <c r="C1413" t="s">
        <v>5177</v>
      </c>
      <c r="D1413" t="s">
        <v>5178</v>
      </c>
      <c r="E1413" t="s">
        <v>1027</v>
      </c>
      <c r="F1413" s="11" t="str">
        <f>"dossierComplet['"&amp;meta_dossier_complet[[#This Row],[COD_VAR]]&amp;"'][code_insee]"</f>
        <v>dossierComplet['P08_INACT1564'][code_insee]</v>
      </c>
    </row>
    <row r="1414" spans="2:6" hidden="1">
      <c r="B1414" t="s">
        <v>5179</v>
      </c>
      <c r="C1414" t="s">
        <v>5180</v>
      </c>
      <c r="D1414" t="s">
        <v>5181</v>
      </c>
      <c r="E1414" t="s">
        <v>1027</v>
      </c>
      <c r="F1414" s="11" t="str">
        <f>"dossierComplet['"&amp;meta_dossier_complet[[#This Row],[COD_VAR]]&amp;"'][code_insee]"</f>
        <v>dossierComplet['P08_ETUD1564'][code_insee]</v>
      </c>
    </row>
    <row r="1415" spans="2:6" hidden="1">
      <c r="B1415" t="s">
        <v>5182</v>
      </c>
      <c r="C1415" t="s">
        <v>5183</v>
      </c>
      <c r="D1415" t="s">
        <v>5184</v>
      </c>
      <c r="E1415" t="s">
        <v>1027</v>
      </c>
      <c r="F1415" s="11" t="str">
        <f>"dossierComplet['"&amp;meta_dossier_complet[[#This Row],[COD_VAR]]&amp;"'][code_insee]"</f>
        <v>dossierComplet['P08_RETR1564'][code_insee]</v>
      </c>
    </row>
    <row r="1416" spans="2:6" hidden="1">
      <c r="B1416" t="s">
        <v>5185</v>
      </c>
      <c r="C1416" t="s">
        <v>5186</v>
      </c>
      <c r="D1416" t="s">
        <v>5187</v>
      </c>
      <c r="E1416" t="s">
        <v>1027</v>
      </c>
      <c r="F1416" s="11" t="str">
        <f>"dossierComplet['"&amp;meta_dossier_complet[[#This Row],[COD_VAR]]&amp;"'][code_insee]"</f>
        <v>dossierComplet['P08_AINACT1564'][code_insee]</v>
      </c>
    </row>
    <row r="1417" spans="2:6" hidden="1">
      <c r="B1417" t="s">
        <v>5188</v>
      </c>
      <c r="C1417" t="s">
        <v>5189</v>
      </c>
      <c r="D1417" t="s">
        <v>5079</v>
      </c>
      <c r="E1417" t="s">
        <v>1027</v>
      </c>
      <c r="F1417" s="11" t="str">
        <f>"dossierComplet['"&amp;meta_dossier_complet[[#This Row],[COD_VAR]]&amp;"'][code_insee]"</f>
        <v>dossierComplet['C08_ACT1564'][code_insee]</v>
      </c>
    </row>
    <row r="1418" spans="2:6" hidden="1">
      <c r="B1418" t="s">
        <v>5190</v>
      </c>
      <c r="C1418" t="s">
        <v>5191</v>
      </c>
      <c r="D1418" t="s">
        <v>5192</v>
      </c>
      <c r="E1418" t="s">
        <v>1027</v>
      </c>
      <c r="F1418" s="11" t="str">
        <f>"dossierComplet['"&amp;meta_dossier_complet[[#This Row],[COD_VAR]]&amp;"'][code_insee]"</f>
        <v>dossierComplet['C08_ACT1564_CS1'][code_insee]</v>
      </c>
    </row>
    <row r="1419" spans="2:6" hidden="1">
      <c r="B1419" t="s">
        <v>5193</v>
      </c>
      <c r="C1419" t="s">
        <v>5194</v>
      </c>
      <c r="D1419" t="s">
        <v>5195</v>
      </c>
      <c r="E1419" t="s">
        <v>1027</v>
      </c>
      <c r="F1419" s="11" t="str">
        <f>"dossierComplet['"&amp;meta_dossier_complet[[#This Row],[COD_VAR]]&amp;"'][code_insee]"</f>
        <v>dossierComplet['C08_ACT1564_CS2'][code_insee]</v>
      </c>
    </row>
    <row r="1420" spans="2:6" hidden="1">
      <c r="B1420" t="s">
        <v>5196</v>
      </c>
      <c r="C1420" t="s">
        <v>5197</v>
      </c>
      <c r="D1420" t="s">
        <v>5198</v>
      </c>
      <c r="E1420" t="s">
        <v>1027</v>
      </c>
      <c r="F1420" s="11" t="str">
        <f>"dossierComplet['"&amp;meta_dossier_complet[[#This Row],[COD_VAR]]&amp;"'][code_insee]"</f>
        <v>dossierComplet['C08_ACT1564_CS3'][code_insee]</v>
      </c>
    </row>
    <row r="1421" spans="2:6" hidden="1">
      <c r="B1421" t="s">
        <v>5199</v>
      </c>
      <c r="C1421" t="s">
        <v>5200</v>
      </c>
      <c r="D1421" t="s">
        <v>5201</v>
      </c>
      <c r="E1421" t="s">
        <v>1027</v>
      </c>
      <c r="F1421" s="11" t="str">
        <f>"dossierComplet['"&amp;meta_dossier_complet[[#This Row],[COD_VAR]]&amp;"'][code_insee]"</f>
        <v>dossierComplet['C08_ACT1564_CS4'][code_insee]</v>
      </c>
    </row>
    <row r="1422" spans="2:6" hidden="1">
      <c r="B1422" t="s">
        <v>5202</v>
      </c>
      <c r="C1422" t="s">
        <v>5203</v>
      </c>
      <c r="D1422" t="s">
        <v>5204</v>
      </c>
      <c r="E1422" t="s">
        <v>1027</v>
      </c>
      <c r="F1422" s="11" t="str">
        <f>"dossierComplet['"&amp;meta_dossier_complet[[#This Row],[COD_VAR]]&amp;"'][code_insee]"</f>
        <v>dossierComplet['C08_ACT1564_CS5'][code_insee]</v>
      </c>
    </row>
    <row r="1423" spans="2:6" hidden="1">
      <c r="B1423" t="s">
        <v>5205</v>
      </c>
      <c r="C1423" t="s">
        <v>5206</v>
      </c>
      <c r="D1423" t="s">
        <v>5207</v>
      </c>
      <c r="E1423" t="s">
        <v>1027</v>
      </c>
      <c r="F1423" s="11" t="str">
        <f>"dossierComplet['"&amp;meta_dossier_complet[[#This Row],[COD_VAR]]&amp;"'][code_insee]"</f>
        <v>dossierComplet['C08_ACT1564_CS6'][code_insee]</v>
      </c>
    </row>
    <row r="1424" spans="2:6" hidden="1">
      <c r="B1424" t="s">
        <v>5208</v>
      </c>
      <c r="C1424" t="s">
        <v>5209</v>
      </c>
      <c r="D1424" t="s">
        <v>5115</v>
      </c>
      <c r="E1424" t="s">
        <v>1027</v>
      </c>
      <c r="F1424" s="11" t="str">
        <f>"dossierComplet['"&amp;meta_dossier_complet[[#This Row],[COD_VAR]]&amp;"'][code_insee]"</f>
        <v>dossierComplet['C08_ACTOCC1564'][code_insee]</v>
      </c>
    </row>
    <row r="1425" spans="2:6" hidden="1">
      <c r="B1425" t="s">
        <v>5210</v>
      </c>
      <c r="C1425" t="s">
        <v>5211</v>
      </c>
      <c r="D1425" t="s">
        <v>5212</v>
      </c>
      <c r="E1425" t="s">
        <v>1027</v>
      </c>
      <c r="F1425" s="11" t="str">
        <f>"dossierComplet['"&amp;meta_dossier_complet[[#This Row],[COD_VAR]]&amp;"'][code_insee]"</f>
        <v>dossierComplet['C08_ACTOCC1564_CS1'][code_insee]</v>
      </c>
    </row>
    <row r="1426" spans="2:6" hidden="1">
      <c r="B1426" t="s">
        <v>5213</v>
      </c>
      <c r="C1426" t="s">
        <v>5214</v>
      </c>
      <c r="D1426" t="s">
        <v>5215</v>
      </c>
      <c r="E1426" t="s">
        <v>1027</v>
      </c>
      <c r="F1426" s="11" t="str">
        <f>"dossierComplet['"&amp;meta_dossier_complet[[#This Row],[COD_VAR]]&amp;"'][code_insee]"</f>
        <v>dossierComplet['C08_ACTOCC1564_CS2'][code_insee]</v>
      </c>
    </row>
    <row r="1427" spans="2:6" hidden="1">
      <c r="B1427" t="s">
        <v>5216</v>
      </c>
      <c r="C1427" t="s">
        <v>5217</v>
      </c>
      <c r="D1427" t="s">
        <v>5218</v>
      </c>
      <c r="E1427" t="s">
        <v>1027</v>
      </c>
      <c r="F1427" s="11" t="str">
        <f>"dossierComplet['"&amp;meta_dossier_complet[[#This Row],[COD_VAR]]&amp;"'][code_insee]"</f>
        <v>dossierComplet['C08_ACTOCC1564_CS3'][code_insee]</v>
      </c>
    </row>
    <row r="1428" spans="2:6" hidden="1">
      <c r="B1428" t="s">
        <v>5219</v>
      </c>
      <c r="C1428" t="s">
        <v>5220</v>
      </c>
      <c r="D1428" t="s">
        <v>5221</v>
      </c>
      <c r="E1428" t="s">
        <v>1027</v>
      </c>
      <c r="F1428" s="11" t="str">
        <f>"dossierComplet['"&amp;meta_dossier_complet[[#This Row],[COD_VAR]]&amp;"'][code_insee]"</f>
        <v>dossierComplet['C08_ACTOCC1564_CS4'][code_insee]</v>
      </c>
    </row>
    <row r="1429" spans="2:6" hidden="1">
      <c r="B1429" t="s">
        <v>5222</v>
      </c>
      <c r="C1429" t="s">
        <v>5223</v>
      </c>
      <c r="D1429" t="s">
        <v>5224</v>
      </c>
      <c r="E1429" t="s">
        <v>1027</v>
      </c>
      <c r="F1429" s="11" t="str">
        <f>"dossierComplet['"&amp;meta_dossier_complet[[#This Row],[COD_VAR]]&amp;"'][code_insee]"</f>
        <v>dossierComplet['C08_ACTOCC1564_CS5'][code_insee]</v>
      </c>
    </row>
    <row r="1430" spans="2:6" hidden="1">
      <c r="B1430" t="s">
        <v>5225</v>
      </c>
      <c r="C1430" t="s">
        <v>5226</v>
      </c>
      <c r="D1430" t="s">
        <v>5227</v>
      </c>
      <c r="E1430" t="s">
        <v>1027</v>
      </c>
      <c r="F1430" s="11" t="str">
        <f>"dossierComplet['"&amp;meta_dossier_complet[[#This Row],[COD_VAR]]&amp;"'][code_insee]"</f>
        <v>dossierComplet['C08_ACTOCC1564_CS6'][code_insee]</v>
      </c>
    </row>
    <row r="1431" spans="2:6" hidden="1">
      <c r="B1431" t="s">
        <v>5228</v>
      </c>
      <c r="C1431" t="s">
        <v>5229</v>
      </c>
      <c r="D1431" t="s">
        <v>5230</v>
      </c>
      <c r="E1431" t="s">
        <v>1027</v>
      </c>
      <c r="F1431" s="11" t="str">
        <f>"dossierComplet['"&amp;meta_dossier_complet[[#This Row],[COD_VAR]]&amp;"'][code_insee]"</f>
        <v>dossierComplet['P08_EMPLT'][code_insee]</v>
      </c>
    </row>
    <row r="1432" spans="2:6" hidden="1">
      <c r="B1432" t="s">
        <v>5231</v>
      </c>
      <c r="C1432" t="s">
        <v>5232</v>
      </c>
      <c r="D1432" t="s">
        <v>5233</v>
      </c>
      <c r="E1432" t="s">
        <v>1027</v>
      </c>
      <c r="F1432" s="11" t="str">
        <f>"dossierComplet['"&amp;meta_dossier_complet[[#This Row],[COD_VAR]]&amp;"'][code_insee]"</f>
        <v>dossierComplet['P08_ACTOCC'][code_insee]</v>
      </c>
    </row>
    <row r="1433" spans="2:6" hidden="1">
      <c r="B1433" t="s">
        <v>5234</v>
      </c>
      <c r="C1433" t="s">
        <v>5235</v>
      </c>
      <c r="D1433" t="s">
        <v>5236</v>
      </c>
      <c r="E1433" t="s">
        <v>1027</v>
      </c>
      <c r="F1433" s="11" t="str">
        <f>"dossierComplet['"&amp;meta_dossier_complet[[#This Row],[COD_VAR]]&amp;"'][code_insee]"</f>
        <v>dossierComplet['P08_ACT15P'][code_insee]</v>
      </c>
    </row>
    <row r="1434" spans="2:6" hidden="1">
      <c r="B1434" t="s">
        <v>5237</v>
      </c>
      <c r="C1434" t="s">
        <v>5238</v>
      </c>
      <c r="D1434" t="s">
        <v>5239</v>
      </c>
      <c r="E1434" t="s">
        <v>1027</v>
      </c>
      <c r="F1434" s="11" t="str">
        <f>"dossierComplet['"&amp;meta_dossier_complet[[#This Row],[COD_VAR]]&amp;"'][code_insee]"</f>
        <v>dossierComplet['P08_EMPLT_SAL'][code_insee]</v>
      </c>
    </row>
    <row r="1435" spans="2:6" hidden="1">
      <c r="B1435" t="s">
        <v>5240</v>
      </c>
      <c r="C1435" t="s">
        <v>5241</v>
      </c>
      <c r="D1435" t="s">
        <v>5242</v>
      </c>
      <c r="E1435" t="s">
        <v>1027</v>
      </c>
      <c r="F1435" s="11" t="str">
        <f>"dossierComplet['"&amp;meta_dossier_complet[[#This Row],[COD_VAR]]&amp;"'][code_insee]"</f>
        <v>dossierComplet['P08_EMPLT_FSAL'][code_insee]</v>
      </c>
    </row>
    <row r="1436" spans="2:6" hidden="1">
      <c r="B1436" t="s">
        <v>5243</v>
      </c>
      <c r="C1436" t="s">
        <v>5244</v>
      </c>
      <c r="D1436" t="s">
        <v>5245</v>
      </c>
      <c r="E1436" t="s">
        <v>1027</v>
      </c>
      <c r="F1436" s="11" t="str">
        <f>"dossierComplet['"&amp;meta_dossier_complet[[#This Row],[COD_VAR]]&amp;"'][code_insee]"</f>
        <v>dossierComplet['P08_EMPLT_SALTP'][code_insee]</v>
      </c>
    </row>
    <row r="1437" spans="2:6" hidden="1">
      <c r="B1437" t="s">
        <v>5246</v>
      </c>
      <c r="C1437" t="s">
        <v>5247</v>
      </c>
      <c r="D1437" t="s">
        <v>5248</v>
      </c>
      <c r="E1437" t="s">
        <v>1027</v>
      </c>
      <c r="F1437" s="11" t="str">
        <f>"dossierComplet['"&amp;meta_dossier_complet[[#This Row],[COD_VAR]]&amp;"'][code_insee]"</f>
        <v>dossierComplet['P08_EMPLT_NSAL'][code_insee]</v>
      </c>
    </row>
    <row r="1438" spans="2:6" hidden="1">
      <c r="B1438" t="s">
        <v>5249</v>
      </c>
      <c r="C1438" t="s">
        <v>5250</v>
      </c>
      <c r="D1438" t="s">
        <v>5251</v>
      </c>
      <c r="E1438" t="s">
        <v>1027</v>
      </c>
      <c r="F1438" s="11" t="str">
        <f>"dossierComplet['"&amp;meta_dossier_complet[[#This Row],[COD_VAR]]&amp;"'][code_insee]"</f>
        <v>dossierComplet['P08_EMPLT_FNSAL'][code_insee]</v>
      </c>
    </row>
    <row r="1439" spans="2:6" hidden="1">
      <c r="B1439" t="s">
        <v>5252</v>
      </c>
      <c r="C1439" t="s">
        <v>5253</v>
      </c>
      <c r="D1439" t="s">
        <v>5254</v>
      </c>
      <c r="E1439" t="s">
        <v>1027</v>
      </c>
      <c r="F1439" s="11" t="str">
        <f>"dossierComplet['"&amp;meta_dossier_complet[[#This Row],[COD_VAR]]&amp;"'][code_insee]"</f>
        <v>dossierComplet['P08_EMPLT_NSALTP'][code_insee]</v>
      </c>
    </row>
    <row r="1440" spans="2:6" hidden="1">
      <c r="B1440" t="s">
        <v>5255</v>
      </c>
      <c r="C1440" t="s">
        <v>5256</v>
      </c>
      <c r="D1440" t="s">
        <v>5230</v>
      </c>
      <c r="E1440" t="s">
        <v>1027</v>
      </c>
      <c r="F1440" s="11" t="str">
        <f>"dossierComplet['"&amp;meta_dossier_complet[[#This Row],[COD_VAR]]&amp;"'][code_insee]"</f>
        <v>dossierComplet['C08_EMPLT'][code_insee]</v>
      </c>
    </row>
    <row r="1441" spans="2:6" hidden="1">
      <c r="B1441" t="s">
        <v>5257</v>
      </c>
      <c r="C1441" t="s">
        <v>5258</v>
      </c>
      <c r="D1441" t="s">
        <v>5259</v>
      </c>
      <c r="E1441" t="s">
        <v>1027</v>
      </c>
      <c r="F1441" s="11" t="str">
        <f>"dossierComplet['"&amp;meta_dossier_complet[[#This Row],[COD_VAR]]&amp;"'][code_insee]"</f>
        <v>dossierComplet['C08_EMPLT_CS1'][code_insee]</v>
      </c>
    </row>
    <row r="1442" spans="2:6" hidden="1">
      <c r="B1442" t="s">
        <v>5260</v>
      </c>
      <c r="C1442" t="s">
        <v>5261</v>
      </c>
      <c r="D1442" t="s">
        <v>5262</v>
      </c>
      <c r="E1442" t="s">
        <v>1027</v>
      </c>
      <c r="F1442" s="11" t="str">
        <f>"dossierComplet['"&amp;meta_dossier_complet[[#This Row],[COD_VAR]]&amp;"'][code_insee]"</f>
        <v>dossierComplet['C08_EMPLT_CS2'][code_insee]</v>
      </c>
    </row>
    <row r="1443" spans="2:6" hidden="1">
      <c r="B1443" t="s">
        <v>5263</v>
      </c>
      <c r="C1443" t="s">
        <v>5264</v>
      </c>
      <c r="D1443" t="s">
        <v>5265</v>
      </c>
      <c r="E1443" t="s">
        <v>1027</v>
      </c>
      <c r="F1443" s="11" t="str">
        <f>"dossierComplet['"&amp;meta_dossier_complet[[#This Row],[COD_VAR]]&amp;"'][code_insee]"</f>
        <v>dossierComplet['C08_EMPLT_CS3'][code_insee]</v>
      </c>
    </row>
    <row r="1444" spans="2:6" hidden="1">
      <c r="B1444" t="s">
        <v>5266</v>
      </c>
      <c r="C1444" t="s">
        <v>5267</v>
      </c>
      <c r="D1444" t="s">
        <v>5268</v>
      </c>
      <c r="E1444" t="s">
        <v>1027</v>
      </c>
      <c r="F1444" s="11" t="str">
        <f>"dossierComplet['"&amp;meta_dossier_complet[[#This Row],[COD_VAR]]&amp;"'][code_insee]"</f>
        <v>dossierComplet['C08_EMPLT_CS4'][code_insee]</v>
      </c>
    </row>
    <row r="1445" spans="2:6" hidden="1">
      <c r="B1445" t="s">
        <v>5269</v>
      </c>
      <c r="C1445" t="s">
        <v>5270</v>
      </c>
      <c r="D1445" t="s">
        <v>5271</v>
      </c>
      <c r="E1445" t="s">
        <v>1027</v>
      </c>
      <c r="F1445" s="11" t="str">
        <f>"dossierComplet['"&amp;meta_dossier_complet[[#This Row],[COD_VAR]]&amp;"'][code_insee]"</f>
        <v>dossierComplet['C08_EMPLT_CS5'][code_insee]</v>
      </c>
    </row>
    <row r="1446" spans="2:6" hidden="1">
      <c r="B1446" t="s">
        <v>5272</v>
      </c>
      <c r="C1446" t="s">
        <v>5273</v>
      </c>
      <c r="D1446" t="s">
        <v>5274</v>
      </c>
      <c r="E1446" t="s">
        <v>1027</v>
      </c>
      <c r="F1446" s="11" t="str">
        <f>"dossierComplet['"&amp;meta_dossier_complet[[#This Row],[COD_VAR]]&amp;"'][code_insee]"</f>
        <v>dossierComplet['C08_EMPLT_CS6'][code_insee]</v>
      </c>
    </row>
    <row r="1447" spans="2:6" hidden="1">
      <c r="B1447" t="s">
        <v>5275</v>
      </c>
      <c r="C1447" t="s">
        <v>5276</v>
      </c>
      <c r="D1447" t="s">
        <v>5277</v>
      </c>
      <c r="E1447" t="s">
        <v>1027</v>
      </c>
      <c r="F1447" s="11" t="str">
        <f>"dossierComplet['"&amp;meta_dossier_complet[[#This Row],[COD_VAR]]&amp;"'][code_insee]"</f>
        <v>dossierComplet['C08_EMPLT_AGRI'][code_insee]</v>
      </c>
    </row>
    <row r="1448" spans="2:6" hidden="1">
      <c r="B1448" t="s">
        <v>5278</v>
      </c>
      <c r="C1448" t="s">
        <v>5279</v>
      </c>
      <c r="D1448" t="s">
        <v>5280</v>
      </c>
      <c r="E1448" t="s">
        <v>1027</v>
      </c>
      <c r="F1448" s="11" t="str">
        <f>"dossierComplet['"&amp;meta_dossier_complet[[#This Row],[COD_VAR]]&amp;"'][code_insee]"</f>
        <v>dossierComplet['C08_EMPLT_INDUS'][code_insee]</v>
      </c>
    </row>
    <row r="1449" spans="2:6" hidden="1">
      <c r="B1449" t="s">
        <v>5281</v>
      </c>
      <c r="C1449" t="s">
        <v>5282</v>
      </c>
      <c r="D1449" t="s">
        <v>5283</v>
      </c>
      <c r="E1449" t="s">
        <v>1027</v>
      </c>
      <c r="F1449" s="11" t="str">
        <f>"dossierComplet['"&amp;meta_dossier_complet[[#This Row],[COD_VAR]]&amp;"'][code_insee]"</f>
        <v>dossierComplet['C08_EMPLT_CONST'][code_insee]</v>
      </c>
    </row>
    <row r="1450" spans="2:6" hidden="1">
      <c r="B1450" t="s">
        <v>5284</v>
      </c>
      <c r="C1450" t="s">
        <v>5285</v>
      </c>
      <c r="D1450" t="s">
        <v>5286</v>
      </c>
      <c r="E1450" t="s">
        <v>1027</v>
      </c>
      <c r="F1450" s="11" t="str">
        <f>"dossierComplet['"&amp;meta_dossier_complet[[#This Row],[COD_VAR]]&amp;"'][code_insee]"</f>
        <v>dossierComplet['C08_EMPLT_CTS'][code_insee]</v>
      </c>
    </row>
    <row r="1451" spans="2:6" hidden="1">
      <c r="B1451" t="s">
        <v>5287</v>
      </c>
      <c r="C1451" t="s">
        <v>5288</v>
      </c>
      <c r="D1451" t="s">
        <v>5289</v>
      </c>
      <c r="E1451" t="s">
        <v>1027</v>
      </c>
      <c r="F1451" s="11" t="str">
        <f>"dossierComplet['"&amp;meta_dossier_complet[[#This Row],[COD_VAR]]&amp;"'][code_insee]"</f>
        <v>dossierComplet['C08_EMPLT_APESAS'][code_insee]</v>
      </c>
    </row>
    <row r="1452" spans="2:6" hidden="1">
      <c r="B1452" t="s">
        <v>5290</v>
      </c>
      <c r="C1452" t="s">
        <v>5291</v>
      </c>
      <c r="D1452" t="s">
        <v>5292</v>
      </c>
      <c r="E1452" t="s">
        <v>1027</v>
      </c>
      <c r="F1452" s="11" t="str">
        <f>"dossierComplet['"&amp;meta_dossier_complet[[#This Row],[COD_VAR]]&amp;"'][code_insee]"</f>
        <v>dossierComplet['C08_EMPLT_F'][code_insee]</v>
      </c>
    </row>
    <row r="1453" spans="2:6" hidden="1">
      <c r="B1453" t="s">
        <v>5293</v>
      </c>
      <c r="C1453" t="s">
        <v>5294</v>
      </c>
      <c r="D1453" t="s">
        <v>5295</v>
      </c>
      <c r="E1453" t="s">
        <v>1027</v>
      </c>
      <c r="F1453" s="11" t="str">
        <f>"dossierComplet['"&amp;meta_dossier_complet[[#This Row],[COD_VAR]]&amp;"'][code_insee]"</f>
        <v>dossierComplet['C08_AGRILT_F'][code_insee]</v>
      </c>
    </row>
    <row r="1454" spans="2:6" hidden="1">
      <c r="B1454" t="s">
        <v>5296</v>
      </c>
      <c r="C1454" t="s">
        <v>5297</v>
      </c>
      <c r="D1454" t="s">
        <v>5298</v>
      </c>
      <c r="E1454" t="s">
        <v>1027</v>
      </c>
      <c r="F1454" s="11" t="str">
        <f>"dossierComplet['"&amp;meta_dossier_complet[[#This Row],[COD_VAR]]&amp;"'][code_insee]"</f>
        <v>dossierComplet['C08_INDUSLT_F'][code_insee]</v>
      </c>
    </row>
    <row r="1455" spans="2:6" hidden="1">
      <c r="B1455" t="s">
        <v>5299</v>
      </c>
      <c r="C1455" t="s">
        <v>5300</v>
      </c>
      <c r="D1455" t="s">
        <v>5301</v>
      </c>
      <c r="E1455" t="s">
        <v>1027</v>
      </c>
      <c r="F1455" s="11" t="str">
        <f>"dossierComplet['"&amp;meta_dossier_complet[[#This Row],[COD_VAR]]&amp;"'][code_insee]"</f>
        <v>dossierComplet['C08_CONSTLT_F'][code_insee]</v>
      </c>
    </row>
    <row r="1456" spans="2:6" hidden="1">
      <c r="B1456" t="s">
        <v>5302</v>
      </c>
      <c r="C1456" t="s">
        <v>5303</v>
      </c>
      <c r="D1456" t="s">
        <v>5304</v>
      </c>
      <c r="E1456" t="s">
        <v>1027</v>
      </c>
      <c r="F1456" s="11" t="str">
        <f>"dossierComplet['"&amp;meta_dossier_complet[[#This Row],[COD_VAR]]&amp;"'][code_insee]"</f>
        <v>dossierComplet['C08_CTSLT_F'][code_insee]</v>
      </c>
    </row>
    <row r="1457" spans="2:6" hidden="1">
      <c r="B1457" t="s">
        <v>5305</v>
      </c>
      <c r="C1457" t="s">
        <v>5306</v>
      </c>
      <c r="D1457" t="s">
        <v>5307</v>
      </c>
      <c r="E1457" t="s">
        <v>1027</v>
      </c>
      <c r="F1457" s="11" t="str">
        <f>"dossierComplet['"&amp;meta_dossier_complet[[#This Row],[COD_VAR]]&amp;"'][code_insee]"</f>
        <v>dossierComplet['C08_APESASLT_F'][code_insee]</v>
      </c>
    </row>
    <row r="1458" spans="2:6" hidden="1">
      <c r="B1458" t="s">
        <v>5308</v>
      </c>
      <c r="C1458" t="s">
        <v>5309</v>
      </c>
      <c r="D1458" t="s">
        <v>5239</v>
      </c>
      <c r="E1458" t="s">
        <v>1027</v>
      </c>
      <c r="F1458" s="11" t="str">
        <f>"dossierComplet['"&amp;meta_dossier_complet[[#This Row],[COD_VAR]]&amp;"'][code_insee]"</f>
        <v>dossierComplet['C08_EMPLT_SAL'][code_insee]</v>
      </c>
    </row>
    <row r="1459" spans="2:6" hidden="1">
      <c r="B1459" t="s">
        <v>5310</v>
      </c>
      <c r="C1459" t="s">
        <v>5311</v>
      </c>
      <c r="D1459" t="s">
        <v>5312</v>
      </c>
      <c r="E1459" t="s">
        <v>1027</v>
      </c>
      <c r="F1459" s="11" t="str">
        <f>"dossierComplet['"&amp;meta_dossier_complet[[#This Row],[COD_VAR]]&amp;"'][code_insee]"</f>
        <v>dossierComplet['C08_AGRILT_SAL'][code_insee]</v>
      </c>
    </row>
    <row r="1460" spans="2:6" hidden="1">
      <c r="B1460" t="s">
        <v>5313</v>
      </c>
      <c r="C1460" t="s">
        <v>5314</v>
      </c>
      <c r="D1460" t="s">
        <v>5315</v>
      </c>
      <c r="E1460" t="s">
        <v>1027</v>
      </c>
      <c r="F1460" s="11" t="str">
        <f>"dossierComplet['"&amp;meta_dossier_complet[[#This Row],[COD_VAR]]&amp;"'][code_insee]"</f>
        <v>dossierComplet['C08_INDUSLT_SAL'][code_insee]</v>
      </c>
    </row>
    <row r="1461" spans="2:6" hidden="1">
      <c r="B1461" t="s">
        <v>5316</v>
      </c>
      <c r="C1461" t="s">
        <v>5317</v>
      </c>
      <c r="D1461" t="s">
        <v>5318</v>
      </c>
      <c r="E1461" t="s">
        <v>1027</v>
      </c>
      <c r="F1461" s="11" t="str">
        <f>"dossierComplet['"&amp;meta_dossier_complet[[#This Row],[COD_VAR]]&amp;"'][code_insee]"</f>
        <v>dossierComplet['C08_CONSTLT_SAL'][code_insee]</v>
      </c>
    </row>
    <row r="1462" spans="2:6" hidden="1">
      <c r="B1462" t="s">
        <v>5319</v>
      </c>
      <c r="C1462" t="s">
        <v>5320</v>
      </c>
      <c r="D1462" t="s">
        <v>5321</v>
      </c>
      <c r="E1462" t="s">
        <v>1027</v>
      </c>
      <c r="F1462" s="11" t="str">
        <f>"dossierComplet['"&amp;meta_dossier_complet[[#This Row],[COD_VAR]]&amp;"'][code_insee]"</f>
        <v>dossierComplet['C08_CTSLT_SAL'][code_insee]</v>
      </c>
    </row>
    <row r="1463" spans="2:6" hidden="1">
      <c r="B1463" t="s">
        <v>5322</v>
      </c>
      <c r="C1463" t="s">
        <v>5323</v>
      </c>
      <c r="D1463" t="s">
        <v>5324</v>
      </c>
      <c r="E1463" t="s">
        <v>1027</v>
      </c>
      <c r="F1463" s="11" t="str">
        <f>"dossierComplet['"&amp;meta_dossier_complet[[#This Row],[COD_VAR]]&amp;"'][code_insee]"</f>
        <v>dossierComplet['C08_APESASLT_SAL'][code_insee]</v>
      </c>
    </row>
    <row r="1464" spans="2:6" hidden="1">
      <c r="B1464" t="s">
        <v>5325</v>
      </c>
      <c r="C1464" t="s">
        <v>5326</v>
      </c>
      <c r="D1464" t="s">
        <v>5327</v>
      </c>
      <c r="E1464" t="s">
        <v>1027</v>
      </c>
      <c r="F1464" s="11" t="str">
        <f>"dossierComplet['"&amp;meta_dossier_complet[[#This Row],[COD_VAR]]&amp;"'][code_insee]"</f>
        <v>dossierComplet['C08_AGRILT_FSAL'][code_insee]</v>
      </c>
    </row>
    <row r="1465" spans="2:6" hidden="1">
      <c r="B1465" t="s">
        <v>5328</v>
      </c>
      <c r="C1465" t="s">
        <v>5329</v>
      </c>
      <c r="D1465" t="s">
        <v>5330</v>
      </c>
      <c r="E1465" t="s">
        <v>1027</v>
      </c>
      <c r="F1465" s="11" t="str">
        <f>"dossierComplet['"&amp;meta_dossier_complet[[#This Row],[COD_VAR]]&amp;"'][code_insee]"</f>
        <v>dossierComplet['C08_INDUSLT_FSAL'][code_insee]</v>
      </c>
    </row>
    <row r="1466" spans="2:6" hidden="1">
      <c r="B1466" t="s">
        <v>5331</v>
      </c>
      <c r="C1466" t="s">
        <v>5332</v>
      </c>
      <c r="D1466" t="s">
        <v>5333</v>
      </c>
      <c r="E1466" t="s">
        <v>1027</v>
      </c>
      <c r="F1466" s="11" t="str">
        <f>"dossierComplet['"&amp;meta_dossier_complet[[#This Row],[COD_VAR]]&amp;"'][code_insee]"</f>
        <v>dossierComplet['C08_CONSTLT_FSAL'][code_insee]</v>
      </c>
    </row>
    <row r="1467" spans="2:6" hidden="1">
      <c r="B1467" t="s">
        <v>5334</v>
      </c>
      <c r="C1467" t="s">
        <v>5335</v>
      </c>
      <c r="D1467" t="s">
        <v>5336</v>
      </c>
      <c r="E1467" t="s">
        <v>1027</v>
      </c>
      <c r="F1467" s="11" t="str">
        <f>"dossierComplet['"&amp;meta_dossier_complet[[#This Row],[COD_VAR]]&amp;"'][code_insee]"</f>
        <v>dossierComplet['C08_CTSLT_FSAL'][code_insee]</v>
      </c>
    </row>
    <row r="1468" spans="2:6" hidden="1">
      <c r="B1468" t="s">
        <v>5337</v>
      </c>
      <c r="C1468" t="s">
        <v>5338</v>
      </c>
      <c r="D1468" t="s">
        <v>5339</v>
      </c>
      <c r="E1468" t="s">
        <v>1027</v>
      </c>
      <c r="F1468" s="11" t="str">
        <f>"dossierComplet['"&amp;meta_dossier_complet[[#This Row],[COD_VAR]]&amp;"'][code_insee]"</f>
        <v>dossierComplet['C08_APESASLT_FSAL'][code_insee]</v>
      </c>
    </row>
    <row r="1469" spans="2:6" hidden="1">
      <c r="B1469" t="s">
        <v>5340</v>
      </c>
      <c r="C1469" t="s">
        <v>5341</v>
      </c>
      <c r="D1469" t="s">
        <v>5342</v>
      </c>
      <c r="E1469" t="s">
        <v>1027</v>
      </c>
      <c r="F1469" s="11" t="str">
        <f>"dossierComplet['"&amp;meta_dossier_complet[[#This Row],[COD_VAR]]&amp;"'][code_insee]"</f>
        <v>dossierComplet['C08_AGRILT_NSAL'][code_insee]</v>
      </c>
    </row>
    <row r="1470" spans="2:6" hidden="1">
      <c r="B1470" t="s">
        <v>5343</v>
      </c>
      <c r="C1470" t="s">
        <v>5344</v>
      </c>
      <c r="D1470" t="s">
        <v>5345</v>
      </c>
      <c r="E1470" t="s">
        <v>1027</v>
      </c>
      <c r="F1470" s="11" t="str">
        <f>"dossierComplet['"&amp;meta_dossier_complet[[#This Row],[COD_VAR]]&amp;"'][code_insee]"</f>
        <v>dossierComplet['C08_INDUSLT_NSAL'][code_insee]</v>
      </c>
    </row>
    <row r="1471" spans="2:6" hidden="1">
      <c r="B1471" t="s">
        <v>5346</v>
      </c>
      <c r="C1471" t="s">
        <v>5347</v>
      </c>
      <c r="D1471" t="s">
        <v>5348</v>
      </c>
      <c r="E1471" t="s">
        <v>1027</v>
      </c>
      <c r="F1471" s="11" t="str">
        <f>"dossierComplet['"&amp;meta_dossier_complet[[#This Row],[COD_VAR]]&amp;"'][code_insee]"</f>
        <v>dossierComplet['C08_CONSTLT_NSAL'][code_insee]</v>
      </c>
    </row>
    <row r="1472" spans="2:6" hidden="1">
      <c r="B1472" t="s">
        <v>5349</v>
      </c>
      <c r="C1472" t="s">
        <v>5350</v>
      </c>
      <c r="D1472" t="s">
        <v>5351</v>
      </c>
      <c r="E1472" t="s">
        <v>1027</v>
      </c>
      <c r="F1472" s="11" t="str">
        <f>"dossierComplet['"&amp;meta_dossier_complet[[#This Row],[COD_VAR]]&amp;"'][code_insee]"</f>
        <v>dossierComplet['C08_CTSLT_NSAL'][code_insee]</v>
      </c>
    </row>
    <row r="1473" spans="1:6" hidden="1">
      <c r="B1473" t="s">
        <v>5352</v>
      </c>
      <c r="C1473" t="s">
        <v>5353</v>
      </c>
      <c r="D1473" t="s">
        <v>5354</v>
      </c>
      <c r="E1473" t="s">
        <v>1027</v>
      </c>
      <c r="F1473" s="11" t="str">
        <f>"dossierComplet['"&amp;meta_dossier_complet[[#This Row],[COD_VAR]]&amp;"'][code_insee]"</f>
        <v>dossierComplet['C08_APESASLT_NSAL'][code_insee]</v>
      </c>
    </row>
    <row r="1474" spans="1:6" hidden="1">
      <c r="B1474" t="s">
        <v>5355</v>
      </c>
      <c r="C1474" t="s">
        <v>5356</v>
      </c>
      <c r="D1474" t="s">
        <v>5357</v>
      </c>
      <c r="E1474" t="s">
        <v>1027</v>
      </c>
      <c r="F1474" s="11" t="str">
        <f>"dossierComplet['"&amp;meta_dossier_complet[[#This Row],[COD_VAR]]&amp;"'][code_insee]"</f>
        <v>dossierComplet['C08_AGRILT_FNSAL'][code_insee]</v>
      </c>
    </row>
    <row r="1475" spans="1:6" hidden="1">
      <c r="B1475" t="s">
        <v>5358</v>
      </c>
      <c r="C1475" t="s">
        <v>5359</v>
      </c>
      <c r="D1475" t="s">
        <v>5360</v>
      </c>
      <c r="E1475" t="s">
        <v>1027</v>
      </c>
      <c r="F1475" s="11" t="str">
        <f>"dossierComplet['"&amp;meta_dossier_complet[[#This Row],[COD_VAR]]&amp;"'][code_insee]"</f>
        <v>dossierComplet['C08_INDUSLT_FNSAL'][code_insee]</v>
      </c>
    </row>
    <row r="1476" spans="1:6" hidden="1">
      <c r="B1476" t="s">
        <v>5361</v>
      </c>
      <c r="C1476" t="s">
        <v>5362</v>
      </c>
      <c r="D1476" t="s">
        <v>5363</v>
      </c>
      <c r="E1476" t="s">
        <v>1027</v>
      </c>
      <c r="F1476" s="11" t="str">
        <f>"dossierComplet['"&amp;meta_dossier_complet[[#This Row],[COD_VAR]]&amp;"'][code_insee]"</f>
        <v>dossierComplet['C08_CONSTLT_FNSAL'][code_insee]</v>
      </c>
    </row>
    <row r="1477" spans="1:6" hidden="1">
      <c r="B1477" t="s">
        <v>5364</v>
      </c>
      <c r="C1477" t="s">
        <v>5365</v>
      </c>
      <c r="D1477" t="s">
        <v>5366</v>
      </c>
      <c r="E1477" t="s">
        <v>1027</v>
      </c>
      <c r="F1477" s="11" t="str">
        <f>"dossierComplet['"&amp;meta_dossier_complet[[#This Row],[COD_VAR]]&amp;"'][code_insee]"</f>
        <v>dossierComplet['C08_CTSLT_FNSAL'][code_insee]</v>
      </c>
    </row>
    <row r="1478" spans="1:6" hidden="1">
      <c r="B1478" t="s">
        <v>5367</v>
      </c>
      <c r="C1478" t="s">
        <v>5368</v>
      </c>
      <c r="D1478" t="s">
        <v>5369</v>
      </c>
      <c r="E1478" t="s">
        <v>1027</v>
      </c>
      <c r="F1478" s="11" t="str">
        <f>"dossierComplet['"&amp;meta_dossier_complet[[#This Row],[COD_VAR]]&amp;"'][code_insee]"</f>
        <v>dossierComplet['C08_APESASLT_FNSAL'][code_insee]</v>
      </c>
    </row>
    <row r="1479" spans="1:6" hidden="1">
      <c r="B1479" t="s">
        <v>5370</v>
      </c>
      <c r="C1479" t="s">
        <v>5371</v>
      </c>
      <c r="D1479" t="s">
        <v>5372</v>
      </c>
      <c r="E1479" t="s">
        <v>1027</v>
      </c>
      <c r="F1479" s="11" t="str">
        <f>"dossierComplet['"&amp;meta_dossier_complet[[#This Row],[COD_VAR]]&amp;"'][code_insee]"</f>
        <v>dossierComplet['D99_POP'][code_insee]</v>
      </c>
    </row>
    <row r="1480" spans="1:6" hidden="1">
      <c r="B1480" t="s">
        <v>5373</v>
      </c>
      <c r="C1480" t="s">
        <v>5374</v>
      </c>
      <c r="D1480" t="s">
        <v>5375</v>
      </c>
      <c r="E1480" t="s">
        <v>1027</v>
      </c>
      <c r="F1480" s="11" t="str">
        <f>"dossierComplet['"&amp;meta_dossier_complet[[#This Row],[COD_VAR]]&amp;"'][code_insee]"</f>
        <v>dossierComplet['D90_POP'][code_insee]</v>
      </c>
    </row>
    <row r="1481" spans="1:6" hidden="1">
      <c r="B1481" t="s">
        <v>5376</v>
      </c>
      <c r="C1481" t="s">
        <v>5377</v>
      </c>
      <c r="D1481" t="s">
        <v>5375</v>
      </c>
      <c r="E1481" t="s">
        <v>1027</v>
      </c>
      <c r="F1481" s="11" t="str">
        <f>"dossierComplet['"&amp;meta_dossier_complet[[#This Row],[COD_VAR]]&amp;"'][code_insee]"</f>
        <v>dossierComplet['D82_POP'][code_insee]</v>
      </c>
    </row>
    <row r="1482" spans="1:6" hidden="1">
      <c r="B1482" t="s">
        <v>5378</v>
      </c>
      <c r="C1482" t="s">
        <v>5379</v>
      </c>
      <c r="D1482" t="s">
        <v>5375</v>
      </c>
      <c r="E1482" t="s">
        <v>1027</v>
      </c>
      <c r="F1482" s="11" t="str">
        <f>"dossierComplet['"&amp;meta_dossier_complet[[#This Row],[COD_VAR]]&amp;"'][code_insee]"</f>
        <v>dossierComplet['D75_POP'][code_insee]</v>
      </c>
    </row>
    <row r="1483" spans="1:6" hidden="1">
      <c r="B1483" t="s">
        <v>5380</v>
      </c>
      <c r="C1483" t="s">
        <v>5381</v>
      </c>
      <c r="D1483" t="s">
        <v>5375</v>
      </c>
      <c r="E1483" t="s">
        <v>1027</v>
      </c>
      <c r="F1483" s="11" t="str">
        <f>"dossierComplet['"&amp;meta_dossier_complet[[#This Row],[COD_VAR]]&amp;"'][code_insee]"</f>
        <v>dossierComplet['D68_POP'][code_insee]</v>
      </c>
    </row>
    <row r="1484" spans="1:6" hidden="1">
      <c r="B1484" t="s">
        <v>5382</v>
      </c>
      <c r="C1484" t="s">
        <v>5383</v>
      </c>
      <c r="D1484" t="s">
        <v>5383</v>
      </c>
      <c r="E1484" t="s">
        <v>1027</v>
      </c>
      <c r="F1484" s="11" t="str">
        <f>"dossierComplet['"&amp;meta_dossier_complet[[#This Row],[COD_VAR]]&amp;"'][code_insee]"</f>
        <v>dossierComplet['SUPERF'][code_insee]</v>
      </c>
    </row>
    <row r="1485" spans="1:6">
      <c r="A1485" s="9" t="s">
        <v>6554</v>
      </c>
      <c r="B1485" t="s">
        <v>730</v>
      </c>
      <c r="C1485" t="s">
        <v>5384</v>
      </c>
      <c r="D1485" t="s">
        <v>731</v>
      </c>
      <c r="E1485" t="s">
        <v>1027</v>
      </c>
      <c r="F1485" s="11" t="str">
        <f>"dossierComplet['"&amp;meta_dossier_complet[[#This Row],[COD_VAR]]&amp;"'][code_insee]"</f>
        <v>dossierComplet['NAIS1318'][code_insee]</v>
      </c>
    </row>
    <row r="1486" spans="1:6">
      <c r="A1486" s="9" t="s">
        <v>6554</v>
      </c>
      <c r="B1486" t="s">
        <v>728</v>
      </c>
      <c r="C1486" t="s">
        <v>5385</v>
      </c>
      <c r="D1486" t="s">
        <v>729</v>
      </c>
      <c r="E1486" t="s">
        <v>1027</v>
      </c>
      <c r="F1486" s="11" t="str">
        <f>"dossierComplet['"&amp;meta_dossier_complet[[#This Row],[COD_VAR]]&amp;"'][code_insee]"</f>
        <v>dossierComplet['NAIS0813'][code_insee]</v>
      </c>
    </row>
    <row r="1487" spans="1:6" hidden="1">
      <c r="B1487" t="s">
        <v>5386</v>
      </c>
      <c r="C1487" t="s">
        <v>5387</v>
      </c>
      <c r="D1487" t="s">
        <v>5388</v>
      </c>
      <c r="E1487" t="s">
        <v>1027</v>
      </c>
      <c r="F1487" s="11" t="str">
        <f>"dossierComplet['"&amp;meta_dossier_complet[[#This Row],[COD_VAR]]&amp;"'][code_insee]"</f>
        <v>dossierComplet['NAIS9908'][code_insee]</v>
      </c>
    </row>
    <row r="1488" spans="1:6" hidden="1">
      <c r="B1488" t="s">
        <v>5389</v>
      </c>
      <c r="C1488" t="s">
        <v>5390</v>
      </c>
      <c r="D1488" t="s">
        <v>5391</v>
      </c>
      <c r="E1488" t="s">
        <v>1027</v>
      </c>
      <c r="F1488" s="11" t="str">
        <f>"dossierComplet['"&amp;meta_dossier_complet[[#This Row],[COD_VAR]]&amp;"'][code_insee]"</f>
        <v>dossierComplet['NAIS9099'][code_insee]</v>
      </c>
    </row>
    <row r="1489" spans="1:6" hidden="1">
      <c r="B1489" t="s">
        <v>5392</v>
      </c>
      <c r="C1489" t="s">
        <v>5393</v>
      </c>
      <c r="D1489" t="s">
        <v>5394</v>
      </c>
      <c r="E1489" t="s">
        <v>1027</v>
      </c>
      <c r="F1489" s="11" t="str">
        <f>"dossierComplet['"&amp;meta_dossier_complet[[#This Row],[COD_VAR]]&amp;"'][code_insee]"</f>
        <v>dossierComplet['NAIS8290'][code_insee]</v>
      </c>
    </row>
    <row r="1490" spans="1:6" hidden="1">
      <c r="B1490" t="s">
        <v>5395</v>
      </c>
      <c r="C1490" t="s">
        <v>5396</v>
      </c>
      <c r="D1490" t="s">
        <v>5397</v>
      </c>
      <c r="E1490" t="s">
        <v>1027</v>
      </c>
      <c r="F1490" s="11" t="str">
        <f>"dossierComplet['"&amp;meta_dossier_complet[[#This Row],[COD_VAR]]&amp;"'][code_insee]"</f>
        <v>dossierComplet['NAIS7582'][code_insee]</v>
      </c>
    </row>
    <row r="1491" spans="1:6" hidden="1">
      <c r="B1491" t="s">
        <v>5398</v>
      </c>
      <c r="C1491" t="s">
        <v>5399</v>
      </c>
      <c r="D1491" t="s">
        <v>5400</v>
      </c>
      <c r="E1491" t="s">
        <v>1027</v>
      </c>
      <c r="F1491" s="11" t="str">
        <f>"dossierComplet['"&amp;meta_dossier_complet[[#This Row],[COD_VAR]]&amp;"'][code_insee]"</f>
        <v>dossierComplet['NAIS6875'][code_insee]</v>
      </c>
    </row>
    <row r="1492" spans="1:6">
      <c r="A1492" s="9" t="s">
        <v>6554</v>
      </c>
      <c r="B1492" t="s">
        <v>734</v>
      </c>
      <c r="C1492" t="s">
        <v>5401</v>
      </c>
      <c r="D1492" t="s">
        <v>735</v>
      </c>
      <c r="E1492" t="s">
        <v>1027</v>
      </c>
      <c r="F1492" s="11" t="str">
        <f>"dossierComplet['"&amp;meta_dossier_complet[[#This Row],[COD_VAR]]&amp;"'][code_insee]"</f>
        <v>dossierComplet['DECE1318'][code_insee]</v>
      </c>
    </row>
    <row r="1493" spans="1:6">
      <c r="A1493" s="9" t="s">
        <v>6554</v>
      </c>
      <c r="B1493" t="s">
        <v>732</v>
      </c>
      <c r="C1493" t="s">
        <v>5402</v>
      </c>
      <c r="D1493" t="s">
        <v>733</v>
      </c>
      <c r="E1493" t="s">
        <v>1027</v>
      </c>
      <c r="F1493" s="11" t="str">
        <f>"dossierComplet['"&amp;meta_dossier_complet[[#This Row],[COD_VAR]]&amp;"'][code_insee]"</f>
        <v>dossierComplet['DECE0813'][code_insee]</v>
      </c>
    </row>
    <row r="1494" spans="1:6" hidden="1">
      <c r="B1494" t="s">
        <v>5403</v>
      </c>
      <c r="C1494" t="s">
        <v>5404</v>
      </c>
      <c r="D1494" t="s">
        <v>5405</v>
      </c>
      <c r="E1494" t="s">
        <v>1027</v>
      </c>
      <c r="F1494" s="11" t="str">
        <f>"dossierComplet['"&amp;meta_dossier_complet[[#This Row],[COD_VAR]]&amp;"'][code_insee]"</f>
        <v>dossierComplet['DECE9908'][code_insee]</v>
      </c>
    </row>
    <row r="1495" spans="1:6" hidden="1">
      <c r="B1495" t="s">
        <v>5406</v>
      </c>
      <c r="C1495" t="s">
        <v>5407</v>
      </c>
      <c r="D1495" t="s">
        <v>5408</v>
      </c>
      <c r="E1495" t="s">
        <v>1027</v>
      </c>
      <c r="F1495" s="11" t="str">
        <f>"dossierComplet['"&amp;meta_dossier_complet[[#This Row],[COD_VAR]]&amp;"'][code_insee]"</f>
        <v>dossierComplet['DECE9099'][code_insee]</v>
      </c>
    </row>
    <row r="1496" spans="1:6" hidden="1">
      <c r="B1496" t="s">
        <v>5409</v>
      </c>
      <c r="C1496" t="s">
        <v>5410</v>
      </c>
      <c r="D1496" t="s">
        <v>5411</v>
      </c>
      <c r="E1496" t="s">
        <v>1027</v>
      </c>
      <c r="F1496" s="11" t="str">
        <f>"dossierComplet['"&amp;meta_dossier_complet[[#This Row],[COD_VAR]]&amp;"'][code_insee]"</f>
        <v>dossierComplet['DECE8290'][code_insee]</v>
      </c>
    </row>
    <row r="1497" spans="1:6" hidden="1">
      <c r="B1497" t="s">
        <v>5412</v>
      </c>
      <c r="C1497" t="s">
        <v>5413</v>
      </c>
      <c r="D1497" t="s">
        <v>5414</v>
      </c>
      <c r="E1497" t="s">
        <v>1027</v>
      </c>
      <c r="F1497" s="11" t="str">
        <f>"dossierComplet['"&amp;meta_dossier_complet[[#This Row],[COD_VAR]]&amp;"'][code_insee]"</f>
        <v>dossierComplet['DECE7582'][code_insee]</v>
      </c>
    </row>
    <row r="1498" spans="1:6" hidden="1">
      <c r="B1498" t="s">
        <v>5415</v>
      </c>
      <c r="C1498" t="s">
        <v>5416</v>
      </c>
      <c r="D1498" t="s">
        <v>5417</v>
      </c>
      <c r="E1498" t="s">
        <v>1027</v>
      </c>
      <c r="F1498" s="11" t="str">
        <f>"dossierComplet['"&amp;meta_dossier_complet[[#This Row],[COD_VAR]]&amp;"'][code_insee]"</f>
        <v>dossierComplet['DECE6875'][code_insee]</v>
      </c>
    </row>
    <row r="1499" spans="1:6" hidden="1">
      <c r="B1499" t="s">
        <v>5418</v>
      </c>
      <c r="C1499" t="s">
        <v>5419</v>
      </c>
      <c r="D1499" t="s">
        <v>5420</v>
      </c>
      <c r="E1499" t="s">
        <v>1027</v>
      </c>
      <c r="F1499" s="11" t="str">
        <f>"dossierComplet['"&amp;meta_dossier_complet[[#This Row],[COD_VAR]]&amp;"'][code_insee]"</f>
        <v>dossierComplet['D99_LOG'][code_insee]</v>
      </c>
    </row>
    <row r="1500" spans="1:6" hidden="1">
      <c r="B1500" t="s">
        <v>5421</v>
      </c>
      <c r="C1500" t="s">
        <v>5422</v>
      </c>
      <c r="D1500" t="s">
        <v>5420</v>
      </c>
      <c r="E1500" t="s">
        <v>1027</v>
      </c>
      <c r="F1500" s="11" t="str">
        <f>"dossierComplet['"&amp;meta_dossier_complet[[#This Row],[COD_VAR]]&amp;"'][code_insee]"</f>
        <v>dossierComplet['D90_LOG'][code_insee]</v>
      </c>
    </row>
    <row r="1501" spans="1:6" hidden="1">
      <c r="B1501" t="s">
        <v>5423</v>
      </c>
      <c r="C1501" t="s">
        <v>5424</v>
      </c>
      <c r="D1501" t="s">
        <v>5420</v>
      </c>
      <c r="E1501" t="s">
        <v>1027</v>
      </c>
      <c r="F1501" s="11" t="str">
        <f>"dossierComplet['"&amp;meta_dossier_complet[[#This Row],[COD_VAR]]&amp;"'][code_insee]"</f>
        <v>dossierComplet['D82_LOG'][code_insee]</v>
      </c>
    </row>
    <row r="1502" spans="1:6" hidden="1">
      <c r="B1502" t="s">
        <v>5425</v>
      </c>
      <c r="C1502" t="s">
        <v>5426</v>
      </c>
      <c r="D1502" t="s">
        <v>5420</v>
      </c>
      <c r="E1502" t="s">
        <v>1027</v>
      </c>
      <c r="F1502" s="11" t="str">
        <f>"dossierComplet['"&amp;meta_dossier_complet[[#This Row],[COD_VAR]]&amp;"'][code_insee]"</f>
        <v>dossierComplet['D75_LOG'][code_insee]</v>
      </c>
    </row>
    <row r="1503" spans="1:6" hidden="1">
      <c r="B1503" t="s">
        <v>5427</v>
      </c>
      <c r="C1503" t="s">
        <v>5428</v>
      </c>
      <c r="D1503" t="s">
        <v>5420</v>
      </c>
      <c r="E1503" t="s">
        <v>1027</v>
      </c>
      <c r="F1503" s="11" t="str">
        <f>"dossierComplet['"&amp;meta_dossier_complet[[#This Row],[COD_VAR]]&amp;"'][code_insee]"</f>
        <v>dossierComplet['D68_LOG'][code_insee]</v>
      </c>
    </row>
    <row r="1504" spans="1:6" hidden="1">
      <c r="B1504" t="s">
        <v>5429</v>
      </c>
      <c r="C1504" t="s">
        <v>5430</v>
      </c>
      <c r="D1504" t="s">
        <v>5431</v>
      </c>
      <c r="E1504" t="s">
        <v>1027</v>
      </c>
      <c r="F1504" s="11" t="str">
        <f>"dossierComplet['"&amp;meta_dossier_complet[[#This Row],[COD_VAR]]&amp;"'][code_insee]"</f>
        <v>dossierComplet['D99_RP'][code_insee]</v>
      </c>
    </row>
    <row r="1505" spans="2:6" hidden="1">
      <c r="B1505" t="s">
        <v>5432</v>
      </c>
      <c r="C1505" t="s">
        <v>5433</v>
      </c>
      <c r="D1505" t="s">
        <v>5431</v>
      </c>
      <c r="E1505" t="s">
        <v>1027</v>
      </c>
      <c r="F1505" s="11" t="str">
        <f>"dossierComplet['"&amp;meta_dossier_complet[[#This Row],[COD_VAR]]&amp;"'][code_insee]"</f>
        <v>dossierComplet['D90_RP'][code_insee]</v>
      </c>
    </row>
    <row r="1506" spans="2:6" hidden="1">
      <c r="B1506" t="s">
        <v>5434</v>
      </c>
      <c r="C1506" t="s">
        <v>5435</v>
      </c>
      <c r="D1506" t="s">
        <v>5431</v>
      </c>
      <c r="E1506" t="s">
        <v>1027</v>
      </c>
      <c r="F1506" s="11" t="str">
        <f>"dossierComplet['"&amp;meta_dossier_complet[[#This Row],[COD_VAR]]&amp;"'][code_insee]"</f>
        <v>dossierComplet['D82_RP'][code_insee]</v>
      </c>
    </row>
    <row r="1507" spans="2:6" hidden="1">
      <c r="B1507" t="s">
        <v>5436</v>
      </c>
      <c r="C1507" t="s">
        <v>5437</v>
      </c>
      <c r="D1507" t="s">
        <v>5431</v>
      </c>
      <c r="E1507" t="s">
        <v>1027</v>
      </c>
      <c r="F1507" s="11" t="str">
        <f>"dossierComplet['"&amp;meta_dossier_complet[[#This Row],[COD_VAR]]&amp;"'][code_insee]"</f>
        <v>dossierComplet['D75_RP'][code_insee]</v>
      </c>
    </row>
    <row r="1508" spans="2:6" hidden="1">
      <c r="B1508" t="s">
        <v>5438</v>
      </c>
      <c r="C1508" t="s">
        <v>5439</v>
      </c>
      <c r="D1508" t="s">
        <v>5431</v>
      </c>
      <c r="E1508" t="s">
        <v>1027</v>
      </c>
      <c r="F1508" s="11" t="str">
        <f>"dossierComplet['"&amp;meta_dossier_complet[[#This Row],[COD_VAR]]&amp;"'][code_insee]"</f>
        <v>dossierComplet['D68_RP'][code_insee]</v>
      </c>
    </row>
    <row r="1509" spans="2:6" hidden="1">
      <c r="B1509" t="s">
        <v>5440</v>
      </c>
      <c r="C1509" t="s">
        <v>5441</v>
      </c>
      <c r="D1509" t="s">
        <v>5442</v>
      </c>
      <c r="E1509" t="s">
        <v>1027</v>
      </c>
      <c r="F1509" s="11" t="str">
        <f>"dossierComplet['"&amp;meta_dossier_complet[[#This Row],[COD_VAR]]&amp;"'][code_insee]"</f>
        <v>dossierComplet['D99_RSECOCC'][code_insee]</v>
      </c>
    </row>
    <row r="1510" spans="2:6" hidden="1">
      <c r="B1510" t="s">
        <v>5443</v>
      </c>
      <c r="C1510" t="s">
        <v>5444</v>
      </c>
      <c r="D1510" t="s">
        <v>5442</v>
      </c>
      <c r="E1510" t="s">
        <v>1027</v>
      </c>
      <c r="F1510" s="11" t="str">
        <f>"dossierComplet['"&amp;meta_dossier_complet[[#This Row],[COD_VAR]]&amp;"'][code_insee]"</f>
        <v>dossierComplet['D90_RSECOCC'][code_insee]</v>
      </c>
    </row>
    <row r="1511" spans="2:6" hidden="1">
      <c r="B1511" t="s">
        <v>5445</v>
      </c>
      <c r="C1511" t="s">
        <v>5446</v>
      </c>
      <c r="D1511" t="s">
        <v>5442</v>
      </c>
      <c r="E1511" t="s">
        <v>1027</v>
      </c>
      <c r="F1511" s="11" t="str">
        <f>"dossierComplet['"&amp;meta_dossier_complet[[#This Row],[COD_VAR]]&amp;"'][code_insee]"</f>
        <v>dossierComplet['D82_RSECOCC'][code_insee]</v>
      </c>
    </row>
    <row r="1512" spans="2:6" hidden="1">
      <c r="B1512" t="s">
        <v>5447</v>
      </c>
      <c r="C1512" t="s">
        <v>5448</v>
      </c>
      <c r="D1512" t="s">
        <v>5442</v>
      </c>
      <c r="E1512" t="s">
        <v>1027</v>
      </c>
      <c r="F1512" s="11" t="str">
        <f>"dossierComplet['"&amp;meta_dossier_complet[[#This Row],[COD_VAR]]&amp;"'][code_insee]"</f>
        <v>dossierComplet['D75_RSECOCC'][code_insee]</v>
      </c>
    </row>
    <row r="1513" spans="2:6" hidden="1">
      <c r="B1513" t="s">
        <v>5449</v>
      </c>
      <c r="C1513" t="s">
        <v>5450</v>
      </c>
      <c r="D1513" t="s">
        <v>5442</v>
      </c>
      <c r="E1513" t="s">
        <v>1027</v>
      </c>
      <c r="F1513" s="11" t="str">
        <f>"dossierComplet['"&amp;meta_dossier_complet[[#This Row],[COD_VAR]]&amp;"'][code_insee]"</f>
        <v>dossierComplet['D68_RSECOCC'][code_insee]</v>
      </c>
    </row>
    <row r="1514" spans="2:6" hidden="1">
      <c r="B1514" t="s">
        <v>5451</v>
      </c>
      <c r="C1514" t="s">
        <v>5452</v>
      </c>
      <c r="D1514" t="s">
        <v>5453</v>
      </c>
      <c r="E1514" t="s">
        <v>1027</v>
      </c>
      <c r="F1514" s="11" t="str">
        <f>"dossierComplet['"&amp;meta_dossier_complet[[#This Row],[COD_VAR]]&amp;"'][code_insee]"</f>
        <v>dossierComplet['D99_LOGVAC'][code_insee]</v>
      </c>
    </row>
    <row r="1515" spans="2:6" hidden="1">
      <c r="B1515" t="s">
        <v>5454</v>
      </c>
      <c r="C1515" t="s">
        <v>5455</v>
      </c>
      <c r="D1515" t="s">
        <v>5453</v>
      </c>
      <c r="E1515" t="s">
        <v>1027</v>
      </c>
      <c r="F1515" s="11" t="str">
        <f>"dossierComplet['"&amp;meta_dossier_complet[[#This Row],[COD_VAR]]&amp;"'][code_insee]"</f>
        <v>dossierComplet['D90_LOGVAC'][code_insee]</v>
      </c>
    </row>
    <row r="1516" spans="2:6" hidden="1">
      <c r="B1516" t="s">
        <v>5456</v>
      </c>
      <c r="C1516" t="s">
        <v>5457</v>
      </c>
      <c r="D1516" t="s">
        <v>5453</v>
      </c>
      <c r="E1516" t="s">
        <v>1027</v>
      </c>
      <c r="F1516" s="11" t="str">
        <f>"dossierComplet['"&amp;meta_dossier_complet[[#This Row],[COD_VAR]]&amp;"'][code_insee]"</f>
        <v>dossierComplet['D82_LOGVAC'][code_insee]</v>
      </c>
    </row>
    <row r="1517" spans="2:6" hidden="1">
      <c r="B1517" t="s">
        <v>5458</v>
      </c>
      <c r="C1517" t="s">
        <v>5459</v>
      </c>
      <c r="D1517" t="s">
        <v>5453</v>
      </c>
      <c r="E1517" t="s">
        <v>1027</v>
      </c>
      <c r="F1517" s="11" t="str">
        <f>"dossierComplet['"&amp;meta_dossier_complet[[#This Row],[COD_VAR]]&amp;"'][code_insee]"</f>
        <v>dossierComplet['D75_LOGVAC'][code_insee]</v>
      </c>
    </row>
    <row r="1518" spans="2:6" hidden="1">
      <c r="B1518" t="s">
        <v>5460</v>
      </c>
      <c r="C1518" t="s">
        <v>5461</v>
      </c>
      <c r="D1518" t="s">
        <v>5453</v>
      </c>
      <c r="E1518" t="s">
        <v>1027</v>
      </c>
      <c r="F1518" s="11" t="str">
        <f>"dossierComplet['"&amp;meta_dossier_complet[[#This Row],[COD_VAR]]&amp;"'][code_insee]"</f>
        <v>dossierComplet['D68_LOGVAC'][code_insee]</v>
      </c>
    </row>
    <row r="1519" spans="2:6" hidden="1">
      <c r="B1519" t="s">
        <v>5462</v>
      </c>
      <c r="C1519" t="s">
        <v>5463</v>
      </c>
      <c r="D1519" t="s">
        <v>5464</v>
      </c>
      <c r="E1519" t="s">
        <v>1027</v>
      </c>
      <c r="F1519" s="11" t="str">
        <f>"dossierComplet['"&amp;meta_dossier_complet[[#This Row],[COD_VAR]]&amp;"'][code_insee]"</f>
        <v>dossierComplet['D99_PMEN'][code_insee]</v>
      </c>
    </row>
    <row r="1520" spans="2:6" hidden="1">
      <c r="B1520" t="s">
        <v>5465</v>
      </c>
      <c r="C1520" t="s">
        <v>5466</v>
      </c>
      <c r="D1520" t="s">
        <v>5467</v>
      </c>
      <c r="E1520" t="s">
        <v>1027</v>
      </c>
      <c r="F1520" s="11" t="str">
        <f>"dossierComplet['"&amp;meta_dossier_complet[[#This Row],[COD_VAR]]&amp;"'][code_insee]"</f>
        <v>dossierComplet['D90_NPER_RP'][code_insee]</v>
      </c>
    </row>
    <row r="1521" spans="2:6" hidden="1">
      <c r="B1521" t="s">
        <v>5468</v>
      </c>
      <c r="C1521" t="s">
        <v>5469</v>
      </c>
      <c r="D1521" t="s">
        <v>5467</v>
      </c>
      <c r="E1521" t="s">
        <v>1027</v>
      </c>
      <c r="F1521" s="11" t="str">
        <f>"dossierComplet['"&amp;meta_dossier_complet[[#This Row],[COD_VAR]]&amp;"'][code_insee]"</f>
        <v>dossierComplet['D82_NPER_RP'][code_insee]</v>
      </c>
    </row>
    <row r="1522" spans="2:6" hidden="1">
      <c r="B1522" t="s">
        <v>5470</v>
      </c>
      <c r="C1522" t="s">
        <v>5471</v>
      </c>
      <c r="D1522" t="s">
        <v>5467</v>
      </c>
      <c r="E1522" t="s">
        <v>1027</v>
      </c>
      <c r="F1522" s="11" t="str">
        <f>"dossierComplet['"&amp;meta_dossier_complet[[#This Row],[COD_VAR]]&amp;"'][code_insee]"</f>
        <v>dossierComplet['D75_NPER_RP'][code_insee]</v>
      </c>
    </row>
    <row r="1523" spans="2:6" hidden="1">
      <c r="B1523" t="s">
        <v>5472</v>
      </c>
      <c r="C1523" t="s">
        <v>5473</v>
      </c>
      <c r="D1523" t="s">
        <v>5467</v>
      </c>
      <c r="E1523" t="s">
        <v>1027</v>
      </c>
      <c r="F1523" s="11" t="str">
        <f>"dossierComplet['"&amp;meta_dossier_complet[[#This Row],[COD_VAR]]&amp;"'][code_insee]"</f>
        <v>dossierComplet['D68_NPER_RP'][code_insee]</v>
      </c>
    </row>
    <row r="1524" spans="2:6" hidden="1">
      <c r="B1524" t="s">
        <v>5474</v>
      </c>
      <c r="C1524" t="s">
        <v>5475</v>
      </c>
      <c r="D1524" t="s">
        <v>5476</v>
      </c>
      <c r="E1524" t="s">
        <v>1027</v>
      </c>
      <c r="F1524" s="11" t="str">
        <f>"dossierComplet['"&amp;meta_dossier_complet[[#This Row],[COD_VAR]]&amp;"'][code_insee]"</f>
        <v>dossierComplet['NAISD14'][code_insee]</v>
      </c>
    </row>
    <row r="1525" spans="2:6" hidden="1">
      <c r="B1525" t="s">
        <v>5477</v>
      </c>
      <c r="C1525" t="s">
        <v>5478</v>
      </c>
      <c r="D1525" t="s">
        <v>5479</v>
      </c>
      <c r="E1525" t="s">
        <v>1027</v>
      </c>
      <c r="F1525" s="11" t="str">
        <f>"dossierComplet['"&amp;meta_dossier_complet[[#This Row],[COD_VAR]]&amp;"'][code_insee]"</f>
        <v>dossierComplet['NAISD15'][code_insee]</v>
      </c>
    </row>
    <row r="1526" spans="2:6" hidden="1">
      <c r="B1526" t="s">
        <v>5480</v>
      </c>
      <c r="C1526" t="s">
        <v>5481</v>
      </c>
      <c r="D1526" t="s">
        <v>5482</v>
      </c>
      <c r="E1526" t="s">
        <v>1027</v>
      </c>
      <c r="F1526" s="11" t="str">
        <f>"dossierComplet['"&amp;meta_dossier_complet[[#This Row],[COD_VAR]]&amp;"'][code_insee]"</f>
        <v>dossierComplet['NAISD16'][code_insee]</v>
      </c>
    </row>
    <row r="1527" spans="2:6" hidden="1">
      <c r="B1527" t="s">
        <v>5483</v>
      </c>
      <c r="C1527" t="s">
        <v>5484</v>
      </c>
      <c r="D1527" t="s">
        <v>5485</v>
      </c>
      <c r="E1527" t="s">
        <v>1027</v>
      </c>
      <c r="F1527" s="11" t="str">
        <f>"dossierComplet['"&amp;meta_dossier_complet[[#This Row],[COD_VAR]]&amp;"'][code_insee]"</f>
        <v>dossierComplet['NAISD17'][code_insee]</v>
      </c>
    </row>
    <row r="1528" spans="2:6" hidden="1">
      <c r="B1528" t="s">
        <v>5486</v>
      </c>
      <c r="C1528" t="s">
        <v>5487</v>
      </c>
      <c r="D1528" t="s">
        <v>5488</v>
      </c>
      <c r="E1528" t="s">
        <v>1027</v>
      </c>
      <c r="F1528" s="11" t="str">
        <f>"dossierComplet['"&amp;meta_dossier_complet[[#This Row],[COD_VAR]]&amp;"'][code_insee]"</f>
        <v>dossierComplet['NAISD18'][code_insee]</v>
      </c>
    </row>
    <row r="1529" spans="2:6" hidden="1">
      <c r="B1529" t="s">
        <v>5489</v>
      </c>
      <c r="C1529" t="s">
        <v>5490</v>
      </c>
      <c r="D1529" t="s">
        <v>5491</v>
      </c>
      <c r="E1529" t="s">
        <v>1027</v>
      </c>
      <c r="F1529" s="11" t="str">
        <f>"dossierComplet['"&amp;meta_dossier_complet[[#This Row],[COD_VAR]]&amp;"'][code_insee]"</f>
        <v>dossierComplet['NAISD19'][code_insee]</v>
      </c>
    </row>
    <row r="1530" spans="2:6" hidden="1">
      <c r="B1530" t="s">
        <v>5492</v>
      </c>
      <c r="C1530" t="s">
        <v>5493</v>
      </c>
      <c r="D1530" t="s">
        <v>5494</v>
      </c>
      <c r="E1530" t="s">
        <v>1027</v>
      </c>
      <c r="F1530" s="11" t="str">
        <f>"dossierComplet['"&amp;meta_dossier_complet[[#This Row],[COD_VAR]]&amp;"'][code_insee]"</f>
        <v>dossierComplet['NAISD20'][code_insee]</v>
      </c>
    </row>
    <row r="1531" spans="2:6" hidden="1">
      <c r="B1531" t="s">
        <v>5495</v>
      </c>
      <c r="C1531" t="s">
        <v>5496</v>
      </c>
      <c r="D1531" t="s">
        <v>5497</v>
      </c>
      <c r="E1531" t="s">
        <v>1027</v>
      </c>
      <c r="F1531" s="11" t="str">
        <f>"dossierComplet['"&amp;meta_dossier_complet[[#This Row],[COD_VAR]]&amp;"'][code_insee]"</f>
        <v>dossierComplet['DECESD14'][code_insee]</v>
      </c>
    </row>
    <row r="1532" spans="2:6" hidden="1">
      <c r="B1532" t="s">
        <v>5498</v>
      </c>
      <c r="C1532" t="s">
        <v>5499</v>
      </c>
      <c r="D1532" t="s">
        <v>5500</v>
      </c>
      <c r="E1532" t="s">
        <v>1027</v>
      </c>
      <c r="F1532" s="11" t="str">
        <f>"dossierComplet['"&amp;meta_dossier_complet[[#This Row],[COD_VAR]]&amp;"'][code_insee]"</f>
        <v>dossierComplet['DECESD15'][code_insee]</v>
      </c>
    </row>
    <row r="1533" spans="2:6" hidden="1">
      <c r="B1533" t="s">
        <v>5501</v>
      </c>
      <c r="C1533" t="s">
        <v>5502</v>
      </c>
      <c r="D1533" t="s">
        <v>5503</v>
      </c>
      <c r="E1533" t="s">
        <v>1027</v>
      </c>
      <c r="F1533" s="11" t="str">
        <f>"dossierComplet['"&amp;meta_dossier_complet[[#This Row],[COD_VAR]]&amp;"'][code_insee]"</f>
        <v>dossierComplet['DECESD16'][code_insee]</v>
      </c>
    </row>
    <row r="1534" spans="2:6" hidden="1">
      <c r="B1534" t="s">
        <v>5504</v>
      </c>
      <c r="C1534" t="s">
        <v>5505</v>
      </c>
      <c r="D1534" t="s">
        <v>5506</v>
      </c>
      <c r="E1534" t="s">
        <v>1027</v>
      </c>
      <c r="F1534" s="11" t="str">
        <f>"dossierComplet['"&amp;meta_dossier_complet[[#This Row],[COD_VAR]]&amp;"'][code_insee]"</f>
        <v>dossierComplet['DECESD17'][code_insee]</v>
      </c>
    </row>
    <row r="1535" spans="2:6" hidden="1">
      <c r="B1535" t="s">
        <v>5507</v>
      </c>
      <c r="C1535" t="s">
        <v>5508</v>
      </c>
      <c r="D1535" t="s">
        <v>5509</v>
      </c>
      <c r="E1535" t="s">
        <v>1027</v>
      </c>
      <c r="F1535" s="11" t="str">
        <f>"dossierComplet['"&amp;meta_dossier_complet[[#This Row],[COD_VAR]]&amp;"'][code_insee]"</f>
        <v>dossierComplet['DECESD18'][code_insee]</v>
      </c>
    </row>
    <row r="1536" spans="2:6" hidden="1">
      <c r="B1536" t="s">
        <v>5510</v>
      </c>
      <c r="C1536" t="s">
        <v>5511</v>
      </c>
      <c r="D1536" t="s">
        <v>5512</v>
      </c>
      <c r="E1536" t="s">
        <v>1027</v>
      </c>
      <c r="F1536" s="11" t="str">
        <f>"dossierComplet['"&amp;meta_dossier_complet[[#This Row],[COD_VAR]]&amp;"'][code_insee]"</f>
        <v>dossierComplet['DECESD19'][code_insee]</v>
      </c>
    </row>
    <row r="1537" spans="2:6" hidden="1">
      <c r="B1537" t="s">
        <v>5513</v>
      </c>
      <c r="C1537" t="s">
        <v>5514</v>
      </c>
      <c r="D1537" t="s">
        <v>5515</v>
      </c>
      <c r="E1537" t="s">
        <v>1027</v>
      </c>
      <c r="F1537" s="11" t="str">
        <f>"dossierComplet['"&amp;meta_dossier_complet[[#This Row],[COD_VAR]]&amp;"'][code_insee]"</f>
        <v>dossierComplet['DECESD20'][code_insee]</v>
      </c>
    </row>
    <row r="1538" spans="2:6" hidden="1">
      <c r="B1538" t="s">
        <v>5516</v>
      </c>
      <c r="C1538" t="s">
        <v>5517</v>
      </c>
      <c r="D1538" t="s">
        <v>5517</v>
      </c>
      <c r="E1538" t="s">
        <v>1027</v>
      </c>
      <c r="F1538" s="11" t="str">
        <f>"dossierComplet['"&amp;meta_dossier_complet[[#This Row],[COD_VAR]]&amp;"'][code_insee]"</f>
        <v>dossierComplet['NBMENFISC18'][code_insee]</v>
      </c>
    </row>
    <row r="1539" spans="2:6" hidden="1">
      <c r="B1539" t="s">
        <v>5518</v>
      </c>
      <c r="C1539" t="s">
        <v>5519</v>
      </c>
      <c r="D1539" t="s">
        <v>5519</v>
      </c>
      <c r="E1539" t="s">
        <v>1027</v>
      </c>
      <c r="F1539" s="11" t="str">
        <f>"dossierComplet['"&amp;meta_dossier_complet[[#This Row],[COD_VAR]]&amp;"'][code_insee]"</f>
        <v>dossierComplet['NBPERSMENFISC18'][code_insee]</v>
      </c>
    </row>
    <row r="1540" spans="2:6" hidden="1">
      <c r="B1540" t="s">
        <v>5520</v>
      </c>
      <c r="C1540" t="s">
        <v>5521</v>
      </c>
      <c r="D1540" t="s">
        <v>5522</v>
      </c>
      <c r="E1540" t="s">
        <v>1027</v>
      </c>
      <c r="F1540" s="11" t="str">
        <f>"dossierComplet['"&amp;meta_dossier_complet[[#This Row],[COD_VAR]]&amp;"'][code_insee]"</f>
        <v>dossierComplet['MED18'][code_insee]</v>
      </c>
    </row>
    <row r="1541" spans="2:6" hidden="1">
      <c r="B1541" t="s">
        <v>5523</v>
      </c>
      <c r="C1541" t="s">
        <v>5524</v>
      </c>
      <c r="D1541" t="s">
        <v>5524</v>
      </c>
      <c r="E1541" t="s">
        <v>1027</v>
      </c>
      <c r="F1541" s="11" t="str">
        <f>"dossierComplet['"&amp;meta_dossier_complet[[#This Row],[COD_VAR]]&amp;"'][code_insee]"</f>
        <v>dossierComplet['PIMP18'][code_insee]</v>
      </c>
    </row>
    <row r="1542" spans="2:6" hidden="1">
      <c r="B1542" t="s">
        <v>5525</v>
      </c>
      <c r="C1542" t="s">
        <v>5526</v>
      </c>
      <c r="D1542" t="s">
        <v>5526</v>
      </c>
      <c r="E1542" t="s">
        <v>1027</v>
      </c>
      <c r="F1542" s="11" t="str">
        <f>"dossierComplet['"&amp;meta_dossier_complet[[#This Row],[COD_VAR]]&amp;"'][code_insee]"</f>
        <v>dossierComplet['TP6018'][code_insee]</v>
      </c>
    </row>
    <row r="1543" spans="2:6" hidden="1">
      <c r="B1543" t="s">
        <v>5527</v>
      </c>
      <c r="C1543" t="s">
        <v>5528</v>
      </c>
      <c r="D1543" t="s">
        <v>5529</v>
      </c>
      <c r="E1543" t="s">
        <v>1027</v>
      </c>
      <c r="F1543" s="11" t="str">
        <f>"dossierComplet['"&amp;meta_dossier_complet[[#This Row],[COD_VAR]]&amp;"'][code_insee]"</f>
        <v>dossierComplet['TP60AGE118'][code_insee]</v>
      </c>
    </row>
    <row r="1544" spans="2:6" hidden="1">
      <c r="B1544" t="s">
        <v>5530</v>
      </c>
      <c r="C1544" t="s">
        <v>5531</v>
      </c>
      <c r="D1544" t="s">
        <v>5532</v>
      </c>
      <c r="E1544" t="s">
        <v>1027</v>
      </c>
      <c r="F1544" s="11" t="str">
        <f>"dossierComplet['"&amp;meta_dossier_complet[[#This Row],[COD_VAR]]&amp;"'][code_insee]"</f>
        <v>dossierComplet['TP60AGE218'][code_insee]</v>
      </c>
    </row>
    <row r="1545" spans="2:6" hidden="1">
      <c r="B1545" t="s">
        <v>5533</v>
      </c>
      <c r="C1545" t="s">
        <v>5534</v>
      </c>
      <c r="D1545" t="s">
        <v>5535</v>
      </c>
      <c r="E1545" t="s">
        <v>1027</v>
      </c>
      <c r="F1545" s="11" t="str">
        <f>"dossierComplet['"&amp;meta_dossier_complet[[#This Row],[COD_VAR]]&amp;"'][code_insee]"</f>
        <v>dossierComplet['TP60AGE318'][code_insee]</v>
      </c>
    </row>
    <row r="1546" spans="2:6" hidden="1">
      <c r="B1546" t="s">
        <v>5536</v>
      </c>
      <c r="C1546" t="s">
        <v>5537</v>
      </c>
      <c r="D1546" t="s">
        <v>5538</v>
      </c>
      <c r="E1546" t="s">
        <v>1027</v>
      </c>
      <c r="F1546" s="11" t="str">
        <f>"dossierComplet['"&amp;meta_dossier_complet[[#This Row],[COD_VAR]]&amp;"'][code_insee]"</f>
        <v>dossierComplet['TP60AGE418'][code_insee]</v>
      </c>
    </row>
    <row r="1547" spans="2:6" hidden="1">
      <c r="B1547" t="s">
        <v>5539</v>
      </c>
      <c r="C1547" t="s">
        <v>5540</v>
      </c>
      <c r="D1547" t="s">
        <v>5541</v>
      </c>
      <c r="E1547" t="s">
        <v>1027</v>
      </c>
      <c r="F1547" s="11" t="str">
        <f>"dossierComplet['"&amp;meta_dossier_complet[[#This Row],[COD_VAR]]&amp;"'][code_insee]"</f>
        <v>dossierComplet['TP60AGE518'][code_insee]</v>
      </c>
    </row>
    <row r="1548" spans="2:6" hidden="1">
      <c r="B1548" t="s">
        <v>5542</v>
      </c>
      <c r="C1548" t="s">
        <v>5543</v>
      </c>
      <c r="D1548" t="s">
        <v>5544</v>
      </c>
      <c r="E1548" t="s">
        <v>1027</v>
      </c>
      <c r="F1548" s="11" t="str">
        <f>"dossierComplet['"&amp;meta_dossier_complet[[#This Row],[COD_VAR]]&amp;"'][code_insee]"</f>
        <v>dossierComplet['TP60AGE618'][code_insee]</v>
      </c>
    </row>
    <row r="1549" spans="2:6" hidden="1">
      <c r="B1549" t="s">
        <v>5545</v>
      </c>
      <c r="C1549" t="s">
        <v>5546</v>
      </c>
      <c r="D1549" t="s">
        <v>5547</v>
      </c>
      <c r="E1549" t="s">
        <v>1027</v>
      </c>
      <c r="F1549" s="11" t="str">
        <f>"dossierComplet['"&amp;meta_dossier_complet[[#This Row],[COD_VAR]]&amp;"'][code_insee]"</f>
        <v>dossierComplet['TP60TOL118'][code_insee]</v>
      </c>
    </row>
    <row r="1550" spans="2:6" hidden="1">
      <c r="B1550" t="s">
        <v>5548</v>
      </c>
      <c r="C1550" t="s">
        <v>5549</v>
      </c>
      <c r="D1550" t="s">
        <v>5550</v>
      </c>
      <c r="E1550" t="s">
        <v>1027</v>
      </c>
      <c r="F1550" s="11" t="str">
        <f>"dossierComplet['"&amp;meta_dossier_complet[[#This Row],[COD_VAR]]&amp;"'][code_insee]"</f>
        <v>dossierComplet['TP60TOL218'][code_insee]</v>
      </c>
    </row>
    <row r="1551" spans="2:6" hidden="1">
      <c r="B1551" t="s">
        <v>5551</v>
      </c>
      <c r="C1551" t="s">
        <v>5552</v>
      </c>
      <c r="D1551" t="s">
        <v>5552</v>
      </c>
      <c r="E1551" t="s">
        <v>1027</v>
      </c>
      <c r="F1551" s="11" t="str">
        <f>"dossierComplet['"&amp;meta_dossier_complet[[#This Row],[COD_VAR]]&amp;"'][code_insee]"</f>
        <v>dossierComplet['PACT18'][code_insee]</v>
      </c>
    </row>
    <row r="1552" spans="2:6" hidden="1">
      <c r="B1552" t="s">
        <v>5553</v>
      </c>
      <c r="C1552" t="s">
        <v>5554</v>
      </c>
      <c r="D1552" t="s">
        <v>5554</v>
      </c>
      <c r="E1552" t="s">
        <v>1027</v>
      </c>
      <c r="F1552" s="11" t="str">
        <f>"dossierComplet['"&amp;meta_dossier_complet[[#This Row],[COD_VAR]]&amp;"'][code_insee]"</f>
        <v>dossierComplet['PTSA18'][code_insee]</v>
      </c>
    </row>
    <row r="1553" spans="2:6" hidden="1">
      <c r="B1553" t="s">
        <v>5555</v>
      </c>
      <c r="C1553" t="s">
        <v>5556</v>
      </c>
      <c r="D1553" t="s">
        <v>5556</v>
      </c>
      <c r="E1553" t="s">
        <v>1027</v>
      </c>
      <c r="F1553" s="11" t="str">
        <f>"dossierComplet['"&amp;meta_dossier_complet[[#This Row],[COD_VAR]]&amp;"'][code_insee]"</f>
        <v>dossierComplet['PCHO18'][code_insee]</v>
      </c>
    </row>
    <row r="1554" spans="2:6" hidden="1">
      <c r="B1554" t="s">
        <v>5557</v>
      </c>
      <c r="C1554" t="s">
        <v>5558</v>
      </c>
      <c r="D1554" t="s">
        <v>5558</v>
      </c>
      <c r="E1554" t="s">
        <v>1027</v>
      </c>
      <c r="F1554" s="11" t="str">
        <f>"dossierComplet['"&amp;meta_dossier_complet[[#This Row],[COD_VAR]]&amp;"'][code_insee]"</f>
        <v>dossierComplet['PBEN18'][code_insee]</v>
      </c>
    </row>
    <row r="1555" spans="2:6" hidden="1">
      <c r="B1555" t="s">
        <v>5559</v>
      </c>
      <c r="C1555" t="s">
        <v>5560</v>
      </c>
      <c r="D1555" t="s">
        <v>5560</v>
      </c>
      <c r="E1555" t="s">
        <v>1027</v>
      </c>
      <c r="F1555" s="11" t="str">
        <f>"dossierComplet['"&amp;meta_dossier_complet[[#This Row],[COD_VAR]]&amp;"'][code_insee]"</f>
        <v>dossierComplet['PPEN18'][code_insee]</v>
      </c>
    </row>
    <row r="1556" spans="2:6" hidden="1">
      <c r="B1556" t="s">
        <v>5561</v>
      </c>
      <c r="C1556" t="s">
        <v>5562</v>
      </c>
      <c r="D1556" t="s">
        <v>5563</v>
      </c>
      <c r="E1556" t="s">
        <v>1027</v>
      </c>
      <c r="F1556" s="11" t="str">
        <f>"dossierComplet['"&amp;meta_dossier_complet[[#This Row],[COD_VAR]]&amp;"'][code_insee]"</f>
        <v>dossierComplet['PPAT18'][code_insee]</v>
      </c>
    </row>
    <row r="1557" spans="2:6" hidden="1">
      <c r="B1557" t="s">
        <v>5564</v>
      </c>
      <c r="C1557" t="s">
        <v>5565</v>
      </c>
      <c r="D1557" t="s">
        <v>5565</v>
      </c>
      <c r="E1557" t="s">
        <v>1027</v>
      </c>
      <c r="F1557" s="11" t="str">
        <f>"dossierComplet['"&amp;meta_dossier_complet[[#This Row],[COD_VAR]]&amp;"'][code_insee]"</f>
        <v>dossierComplet['PPSOC18'][code_insee]</v>
      </c>
    </row>
    <row r="1558" spans="2:6" hidden="1">
      <c r="B1558" t="s">
        <v>5566</v>
      </c>
      <c r="C1558" t="s">
        <v>5567</v>
      </c>
      <c r="D1558" t="s">
        <v>5567</v>
      </c>
      <c r="E1558" t="s">
        <v>1027</v>
      </c>
      <c r="F1558" s="11" t="str">
        <f>"dossierComplet['"&amp;meta_dossier_complet[[#This Row],[COD_VAR]]&amp;"'][code_insee]"</f>
        <v>dossierComplet['PPFAM18'][code_insee]</v>
      </c>
    </row>
    <row r="1559" spans="2:6" hidden="1">
      <c r="B1559" t="s">
        <v>5568</v>
      </c>
      <c r="C1559" t="s">
        <v>5569</v>
      </c>
      <c r="D1559" t="s">
        <v>5569</v>
      </c>
      <c r="E1559" t="s">
        <v>1027</v>
      </c>
      <c r="F1559" s="11" t="str">
        <f>"dossierComplet['"&amp;meta_dossier_complet[[#This Row],[COD_VAR]]&amp;"'][code_insee]"</f>
        <v>dossierComplet['PPMINI18'][code_insee]</v>
      </c>
    </row>
    <row r="1560" spans="2:6" hidden="1">
      <c r="B1560" t="s">
        <v>5570</v>
      </c>
      <c r="C1560" t="s">
        <v>5571</v>
      </c>
      <c r="D1560" t="s">
        <v>5571</v>
      </c>
      <c r="E1560" t="s">
        <v>1027</v>
      </c>
      <c r="F1560" s="11" t="str">
        <f>"dossierComplet['"&amp;meta_dossier_complet[[#This Row],[COD_VAR]]&amp;"'][code_insee]"</f>
        <v>dossierComplet['PPLOGT18'][code_insee]</v>
      </c>
    </row>
    <row r="1561" spans="2:6" hidden="1">
      <c r="B1561" t="s">
        <v>5572</v>
      </c>
      <c r="C1561" t="s">
        <v>5573</v>
      </c>
      <c r="D1561" t="s">
        <v>5573</v>
      </c>
      <c r="E1561" t="s">
        <v>1027</v>
      </c>
      <c r="F1561" s="11" t="str">
        <f>"dossierComplet['"&amp;meta_dossier_complet[[#This Row],[COD_VAR]]&amp;"'][code_insee]"</f>
        <v>dossierComplet['PIMPOT18'][code_insee]</v>
      </c>
    </row>
    <row r="1562" spans="2:6" hidden="1">
      <c r="B1562" t="s">
        <v>5574</v>
      </c>
      <c r="C1562" t="s">
        <v>5575</v>
      </c>
      <c r="D1562" t="s">
        <v>5575</v>
      </c>
      <c r="E1562" t="s">
        <v>1027</v>
      </c>
      <c r="F1562" s="11" t="str">
        <f>"dossierComplet['"&amp;meta_dossier_complet[[#This Row],[COD_VAR]]&amp;"'][code_insee]"</f>
        <v>dossierComplet['D118'][code_insee]</v>
      </c>
    </row>
    <row r="1563" spans="2:6" hidden="1">
      <c r="B1563" t="s">
        <v>5576</v>
      </c>
      <c r="C1563" t="s">
        <v>5577</v>
      </c>
      <c r="D1563" t="s">
        <v>5577</v>
      </c>
      <c r="E1563" t="s">
        <v>1027</v>
      </c>
      <c r="F1563" s="11" t="str">
        <f>"dossierComplet['"&amp;meta_dossier_complet[[#This Row],[COD_VAR]]&amp;"'][code_insee]"</f>
        <v>dossierComplet['D918'][code_insee]</v>
      </c>
    </row>
    <row r="1564" spans="2:6" hidden="1">
      <c r="B1564" t="s">
        <v>5578</v>
      </c>
      <c r="C1564" t="s">
        <v>5579</v>
      </c>
      <c r="D1564" t="s">
        <v>5579</v>
      </c>
      <c r="E1564" t="s">
        <v>1027</v>
      </c>
      <c r="F1564" s="11" t="str">
        <f>"dossierComplet['"&amp;meta_dossier_complet[[#This Row],[COD_VAR]]&amp;"'][code_insee]"</f>
        <v>dossierComplet['RD18'][code_insee]</v>
      </c>
    </row>
    <row r="1565" spans="2:6" hidden="1">
      <c r="B1565" t="s">
        <v>5580</v>
      </c>
      <c r="C1565" t="s">
        <v>5581</v>
      </c>
      <c r="D1565" t="s">
        <v>5581</v>
      </c>
      <c r="E1565" t="s">
        <v>1027</v>
      </c>
      <c r="F1565" s="11" t="str">
        <f>"dossierComplet['"&amp;meta_dossier_complet[[#This Row],[COD_VAR]]&amp;"'][code_insee]"</f>
        <v>dossierComplet['SNHM19'][code_insee]</v>
      </c>
    </row>
    <row r="1566" spans="2:6" hidden="1">
      <c r="B1566" t="s">
        <v>5582</v>
      </c>
      <c r="C1566" t="s">
        <v>5583</v>
      </c>
      <c r="D1566" t="s">
        <v>5584</v>
      </c>
      <c r="E1566" t="s">
        <v>1027</v>
      </c>
      <c r="F1566" s="11" t="str">
        <f>"dossierComplet['"&amp;meta_dossier_complet[[#This Row],[COD_VAR]]&amp;"'][code_insee]"</f>
        <v>dossierComplet['SNHMC19'][code_insee]</v>
      </c>
    </row>
    <row r="1567" spans="2:6" hidden="1">
      <c r="B1567" t="s">
        <v>5585</v>
      </c>
      <c r="C1567" t="s">
        <v>5586</v>
      </c>
      <c r="D1567" t="s">
        <v>5587</v>
      </c>
      <c r="E1567" t="s">
        <v>1027</v>
      </c>
      <c r="F1567" s="11" t="str">
        <f>"dossierComplet['"&amp;meta_dossier_complet[[#This Row],[COD_VAR]]&amp;"'][code_insee]"</f>
        <v>dossierComplet['SNHMP19'][code_insee]</v>
      </c>
    </row>
    <row r="1568" spans="2:6" hidden="1">
      <c r="B1568" t="s">
        <v>5588</v>
      </c>
      <c r="C1568" t="s">
        <v>5589</v>
      </c>
      <c r="D1568" t="s">
        <v>5590</v>
      </c>
      <c r="E1568" t="s">
        <v>1027</v>
      </c>
      <c r="F1568" s="11" t="str">
        <f>"dossierComplet['"&amp;meta_dossier_complet[[#This Row],[COD_VAR]]&amp;"'][code_insee]"</f>
        <v>dossierComplet['SNHME19'][code_insee]</v>
      </c>
    </row>
    <row r="1569" spans="2:6" hidden="1">
      <c r="B1569" t="s">
        <v>5591</v>
      </c>
      <c r="C1569" t="s">
        <v>5592</v>
      </c>
      <c r="D1569" t="s">
        <v>5593</v>
      </c>
      <c r="E1569" t="s">
        <v>1027</v>
      </c>
      <c r="F1569" s="11" t="str">
        <f>"dossierComplet['"&amp;meta_dossier_complet[[#This Row],[COD_VAR]]&amp;"'][code_insee]"</f>
        <v>dossierComplet['SNHMO19'][code_insee]</v>
      </c>
    </row>
    <row r="1570" spans="2:6" hidden="1">
      <c r="B1570" t="s">
        <v>5594</v>
      </c>
      <c r="C1570" t="s">
        <v>5595</v>
      </c>
      <c r="D1570" t="s">
        <v>5596</v>
      </c>
      <c r="E1570" t="s">
        <v>1027</v>
      </c>
      <c r="F1570" s="11" t="str">
        <f>"dossierComplet['"&amp;meta_dossier_complet[[#This Row],[COD_VAR]]&amp;"'][code_insee]"</f>
        <v>dossierComplet['SNHMF19'][code_insee]</v>
      </c>
    </row>
    <row r="1571" spans="2:6" hidden="1">
      <c r="B1571" t="s">
        <v>5597</v>
      </c>
      <c r="C1571" t="s">
        <v>5598</v>
      </c>
      <c r="D1571" t="s">
        <v>5599</v>
      </c>
      <c r="E1571" t="s">
        <v>1027</v>
      </c>
      <c r="F1571" s="11" t="str">
        <f>"dossierComplet['"&amp;meta_dossier_complet[[#This Row],[COD_VAR]]&amp;"'][code_insee]"</f>
        <v>dossierComplet['SNHMFC19'][code_insee]</v>
      </c>
    </row>
    <row r="1572" spans="2:6" hidden="1">
      <c r="B1572" t="s">
        <v>5600</v>
      </c>
      <c r="C1572" t="s">
        <v>5601</v>
      </c>
      <c r="D1572" t="s">
        <v>5602</v>
      </c>
      <c r="E1572" t="s">
        <v>1027</v>
      </c>
      <c r="F1572" s="11" t="str">
        <f>"dossierComplet['"&amp;meta_dossier_complet[[#This Row],[COD_VAR]]&amp;"'][code_insee]"</f>
        <v>dossierComplet['SNHMFP19'][code_insee]</v>
      </c>
    </row>
    <row r="1573" spans="2:6" hidden="1">
      <c r="B1573" t="s">
        <v>5603</v>
      </c>
      <c r="C1573" t="s">
        <v>5604</v>
      </c>
      <c r="D1573" t="s">
        <v>5605</v>
      </c>
      <c r="E1573" t="s">
        <v>1027</v>
      </c>
      <c r="F1573" s="11" t="str">
        <f>"dossierComplet['"&amp;meta_dossier_complet[[#This Row],[COD_VAR]]&amp;"'][code_insee]"</f>
        <v>dossierComplet['SNHMFE19'][code_insee]</v>
      </c>
    </row>
    <row r="1574" spans="2:6" hidden="1">
      <c r="B1574" t="s">
        <v>5606</v>
      </c>
      <c r="C1574" t="s">
        <v>5607</v>
      </c>
      <c r="D1574" t="s">
        <v>5608</v>
      </c>
      <c r="E1574" t="s">
        <v>1027</v>
      </c>
      <c r="F1574" s="11" t="str">
        <f>"dossierComplet['"&amp;meta_dossier_complet[[#This Row],[COD_VAR]]&amp;"'][code_insee]"</f>
        <v>dossierComplet['SNHMFO19'][code_insee]</v>
      </c>
    </row>
    <row r="1575" spans="2:6" hidden="1">
      <c r="B1575" t="s">
        <v>5609</v>
      </c>
      <c r="C1575" t="s">
        <v>5610</v>
      </c>
      <c r="D1575" t="s">
        <v>5611</v>
      </c>
      <c r="E1575" t="s">
        <v>1027</v>
      </c>
      <c r="F1575" s="11" t="str">
        <f>"dossierComplet['"&amp;meta_dossier_complet[[#This Row],[COD_VAR]]&amp;"'][code_insee]"</f>
        <v>dossierComplet['SNHMH19'][code_insee]</v>
      </c>
    </row>
    <row r="1576" spans="2:6" hidden="1">
      <c r="B1576" t="s">
        <v>5612</v>
      </c>
      <c r="C1576" t="s">
        <v>5613</v>
      </c>
      <c r="D1576" t="s">
        <v>5614</v>
      </c>
      <c r="E1576" t="s">
        <v>1027</v>
      </c>
      <c r="F1576" s="11" t="str">
        <f>"dossierComplet['"&amp;meta_dossier_complet[[#This Row],[COD_VAR]]&amp;"'][code_insee]"</f>
        <v>dossierComplet['SNHMHC19'][code_insee]</v>
      </c>
    </row>
    <row r="1577" spans="2:6" hidden="1">
      <c r="B1577" t="s">
        <v>5615</v>
      </c>
      <c r="C1577" t="s">
        <v>5616</v>
      </c>
      <c r="D1577" t="s">
        <v>5617</v>
      </c>
      <c r="E1577" t="s">
        <v>1027</v>
      </c>
      <c r="F1577" s="11" t="str">
        <f>"dossierComplet['"&amp;meta_dossier_complet[[#This Row],[COD_VAR]]&amp;"'][code_insee]"</f>
        <v>dossierComplet['SNHMHP19'][code_insee]</v>
      </c>
    </row>
    <row r="1578" spans="2:6" hidden="1">
      <c r="B1578" t="s">
        <v>5618</v>
      </c>
      <c r="C1578" t="s">
        <v>5619</v>
      </c>
      <c r="D1578" t="s">
        <v>5620</v>
      </c>
      <c r="E1578" t="s">
        <v>1027</v>
      </c>
      <c r="F1578" s="11" t="str">
        <f>"dossierComplet['"&amp;meta_dossier_complet[[#This Row],[COD_VAR]]&amp;"'][code_insee]"</f>
        <v>dossierComplet['SNHMHE19'][code_insee]</v>
      </c>
    </row>
    <row r="1579" spans="2:6" hidden="1">
      <c r="B1579" t="s">
        <v>5621</v>
      </c>
      <c r="C1579" t="s">
        <v>5622</v>
      </c>
      <c r="D1579" t="s">
        <v>5623</v>
      </c>
      <c r="E1579" t="s">
        <v>1027</v>
      </c>
      <c r="F1579" s="11" t="str">
        <f>"dossierComplet['"&amp;meta_dossier_complet[[#This Row],[COD_VAR]]&amp;"'][code_insee]"</f>
        <v>dossierComplet['SNHMHO19'][code_insee]</v>
      </c>
    </row>
    <row r="1580" spans="2:6" hidden="1">
      <c r="B1580" t="s">
        <v>5624</v>
      </c>
      <c r="C1580" t="s">
        <v>5625</v>
      </c>
      <c r="D1580" t="s">
        <v>5626</v>
      </c>
      <c r="E1580" t="s">
        <v>1027</v>
      </c>
      <c r="F1580" s="11" t="str">
        <f>"dossierComplet['"&amp;meta_dossier_complet[[#This Row],[COD_VAR]]&amp;"'][code_insee]"</f>
        <v>dossierComplet['SNHM1819'][code_insee]</v>
      </c>
    </row>
    <row r="1581" spans="2:6" hidden="1">
      <c r="B1581" t="s">
        <v>5627</v>
      </c>
      <c r="C1581" t="s">
        <v>5628</v>
      </c>
      <c r="D1581" t="s">
        <v>5629</v>
      </c>
      <c r="E1581" t="s">
        <v>1027</v>
      </c>
      <c r="F1581" s="11" t="str">
        <f>"dossierComplet['"&amp;meta_dossier_complet[[#This Row],[COD_VAR]]&amp;"'][code_insee]"</f>
        <v>dossierComplet['SNHM2619'][code_insee]</v>
      </c>
    </row>
    <row r="1582" spans="2:6" hidden="1">
      <c r="B1582" t="s">
        <v>5630</v>
      </c>
      <c r="C1582" t="s">
        <v>5631</v>
      </c>
      <c r="D1582" t="s">
        <v>5632</v>
      </c>
      <c r="E1582" t="s">
        <v>1027</v>
      </c>
      <c r="F1582" s="11" t="str">
        <f>"dossierComplet['"&amp;meta_dossier_complet[[#This Row],[COD_VAR]]&amp;"'][code_insee]"</f>
        <v>dossierComplet['SNHM5019'][code_insee]</v>
      </c>
    </row>
    <row r="1583" spans="2:6" hidden="1">
      <c r="B1583" t="s">
        <v>5633</v>
      </c>
      <c r="C1583" t="s">
        <v>5634</v>
      </c>
      <c r="D1583" t="s">
        <v>5635</v>
      </c>
      <c r="E1583" t="s">
        <v>1027</v>
      </c>
      <c r="F1583" s="11" t="str">
        <f>"dossierComplet['"&amp;meta_dossier_complet[[#This Row],[COD_VAR]]&amp;"'][code_insee]"</f>
        <v>dossierComplet['SNHMF1819'][code_insee]</v>
      </c>
    </row>
    <row r="1584" spans="2:6" hidden="1">
      <c r="B1584" t="s">
        <v>5636</v>
      </c>
      <c r="C1584" t="s">
        <v>5637</v>
      </c>
      <c r="D1584" t="s">
        <v>5638</v>
      </c>
      <c r="E1584" t="s">
        <v>1027</v>
      </c>
      <c r="F1584" s="11" t="str">
        <f>"dossierComplet['"&amp;meta_dossier_complet[[#This Row],[COD_VAR]]&amp;"'][code_insee]"</f>
        <v>dossierComplet['SNHMF2619'][code_insee]</v>
      </c>
    </row>
    <row r="1585" spans="2:6" hidden="1">
      <c r="B1585" t="s">
        <v>5639</v>
      </c>
      <c r="C1585" t="s">
        <v>5640</v>
      </c>
      <c r="D1585" t="s">
        <v>5641</v>
      </c>
      <c r="E1585" t="s">
        <v>1027</v>
      </c>
      <c r="F1585" s="11" t="str">
        <f>"dossierComplet['"&amp;meta_dossier_complet[[#This Row],[COD_VAR]]&amp;"'][code_insee]"</f>
        <v>dossierComplet['SNHMF5019'][code_insee]</v>
      </c>
    </row>
    <row r="1586" spans="2:6" hidden="1">
      <c r="B1586" t="s">
        <v>5642</v>
      </c>
      <c r="C1586" t="s">
        <v>5643</v>
      </c>
      <c r="D1586" t="s">
        <v>5644</v>
      </c>
      <c r="E1586" t="s">
        <v>1027</v>
      </c>
      <c r="F1586" s="11" t="str">
        <f>"dossierComplet['"&amp;meta_dossier_complet[[#This Row],[COD_VAR]]&amp;"'][code_insee]"</f>
        <v>dossierComplet['SNHMH1819'][code_insee]</v>
      </c>
    </row>
    <row r="1587" spans="2:6" hidden="1">
      <c r="B1587" t="s">
        <v>5645</v>
      </c>
      <c r="C1587" t="s">
        <v>5646</v>
      </c>
      <c r="D1587" t="s">
        <v>5647</v>
      </c>
      <c r="E1587" t="s">
        <v>1027</v>
      </c>
      <c r="F1587" s="11" t="str">
        <f>"dossierComplet['"&amp;meta_dossier_complet[[#This Row],[COD_VAR]]&amp;"'][code_insee]"</f>
        <v>dossierComplet['SNHMH2619'][code_insee]</v>
      </c>
    </row>
    <row r="1588" spans="2:6" hidden="1">
      <c r="B1588" t="s">
        <v>5648</v>
      </c>
      <c r="C1588" t="s">
        <v>5649</v>
      </c>
      <c r="D1588" t="s">
        <v>5650</v>
      </c>
      <c r="E1588" t="s">
        <v>1027</v>
      </c>
      <c r="F1588" s="11" t="str">
        <f>"dossierComplet['"&amp;meta_dossier_complet[[#This Row],[COD_VAR]]&amp;"'][code_insee]"</f>
        <v>dossierComplet['SNHMH5019'][code_insee]</v>
      </c>
    </row>
    <row r="1589" spans="2:6" hidden="1">
      <c r="B1589" t="s">
        <v>5651</v>
      </c>
      <c r="C1589" t="s">
        <v>5652</v>
      </c>
      <c r="D1589" t="s">
        <v>5653</v>
      </c>
      <c r="E1589" t="s">
        <v>1027</v>
      </c>
      <c r="F1589" s="11" t="str">
        <f>"dossierComplet['"&amp;meta_dossier_complet[[#This Row],[COD_VAR]]&amp;"'][code_insee]"</f>
        <v>dossierComplet['ETTOT18'][code_insee]</v>
      </c>
    </row>
    <row r="1590" spans="2:6" hidden="1">
      <c r="B1590" t="s">
        <v>5654</v>
      </c>
      <c r="C1590" t="s">
        <v>5655</v>
      </c>
      <c r="D1590" t="s">
        <v>5656</v>
      </c>
      <c r="E1590" t="s">
        <v>1027</v>
      </c>
      <c r="F1590" s="11" t="str">
        <f>"dossierComplet['"&amp;meta_dossier_complet[[#This Row],[COD_VAR]]&amp;"'][code_insee]"</f>
        <v>dossierComplet['ETAZ18'][code_insee]</v>
      </c>
    </row>
    <row r="1591" spans="2:6" hidden="1">
      <c r="B1591" t="s">
        <v>5657</v>
      </c>
      <c r="C1591" t="s">
        <v>5658</v>
      </c>
      <c r="D1591" t="s">
        <v>5659</v>
      </c>
      <c r="E1591" t="s">
        <v>1027</v>
      </c>
      <c r="F1591" s="11" t="str">
        <f>"dossierComplet['"&amp;meta_dossier_complet[[#This Row],[COD_VAR]]&amp;"'][code_insee]"</f>
        <v>dossierComplet['ETBE18'][code_insee]</v>
      </c>
    </row>
    <row r="1592" spans="2:6" hidden="1">
      <c r="B1592" t="s">
        <v>5660</v>
      </c>
      <c r="C1592" t="s">
        <v>5661</v>
      </c>
      <c r="D1592" t="s">
        <v>5662</v>
      </c>
      <c r="E1592" t="s">
        <v>1027</v>
      </c>
      <c r="F1592" s="11" t="str">
        <f>"dossierComplet['"&amp;meta_dossier_complet[[#This Row],[COD_VAR]]&amp;"'][code_insee]"</f>
        <v>dossierComplet['ETFZ18'][code_insee]</v>
      </c>
    </row>
    <row r="1593" spans="2:6" hidden="1">
      <c r="B1593" t="s">
        <v>5663</v>
      </c>
      <c r="C1593" t="s">
        <v>5664</v>
      </c>
      <c r="D1593" t="s">
        <v>5665</v>
      </c>
      <c r="E1593" t="s">
        <v>1027</v>
      </c>
      <c r="F1593" s="11" t="str">
        <f>"dossierComplet['"&amp;meta_dossier_complet[[#This Row],[COD_VAR]]&amp;"'][code_insee]"</f>
        <v>dossierComplet['ETGU18'][code_insee]</v>
      </c>
    </row>
    <row r="1594" spans="2:6" hidden="1">
      <c r="B1594" t="s">
        <v>5666</v>
      </c>
      <c r="C1594" t="s">
        <v>5667</v>
      </c>
      <c r="D1594" t="s">
        <v>5668</v>
      </c>
      <c r="E1594" t="s">
        <v>1027</v>
      </c>
      <c r="F1594" s="11" t="str">
        <f>"dossierComplet['"&amp;meta_dossier_complet[[#This Row],[COD_VAR]]&amp;"'][code_insee]"</f>
        <v>dossierComplet['ETGZ18'][code_insee]</v>
      </c>
    </row>
    <row r="1595" spans="2:6" hidden="1">
      <c r="B1595" t="s">
        <v>5669</v>
      </c>
      <c r="C1595" t="s">
        <v>5670</v>
      </c>
      <c r="D1595" t="s">
        <v>5671</v>
      </c>
      <c r="E1595" t="s">
        <v>1027</v>
      </c>
      <c r="F1595" s="11" t="str">
        <f>"dossierComplet['"&amp;meta_dossier_complet[[#This Row],[COD_VAR]]&amp;"'][code_insee]"</f>
        <v>dossierComplet['ETOQ18'][code_insee]</v>
      </c>
    </row>
    <row r="1596" spans="2:6" hidden="1">
      <c r="B1596" t="s">
        <v>5672</v>
      </c>
      <c r="C1596" t="s">
        <v>5673</v>
      </c>
      <c r="D1596" t="s">
        <v>5674</v>
      </c>
      <c r="E1596" t="s">
        <v>1027</v>
      </c>
      <c r="F1596" s="11" t="str">
        <f>"dossierComplet['"&amp;meta_dossier_complet[[#This Row],[COD_VAR]]&amp;"'][code_insee]"</f>
        <v>dossierComplet['ETTEF018'][code_insee]</v>
      </c>
    </row>
    <row r="1597" spans="2:6" hidden="1">
      <c r="B1597" t="s">
        <v>5675</v>
      </c>
      <c r="C1597" t="s">
        <v>5676</v>
      </c>
      <c r="D1597" t="s">
        <v>5677</v>
      </c>
      <c r="E1597" t="s">
        <v>1027</v>
      </c>
      <c r="F1597" s="11" t="str">
        <f>"dossierComplet['"&amp;meta_dossier_complet[[#This Row],[COD_VAR]]&amp;"'][code_insee]"</f>
        <v>dossierComplet['ETAZ018'][code_insee]</v>
      </c>
    </row>
    <row r="1598" spans="2:6" hidden="1">
      <c r="B1598" t="s">
        <v>5678</v>
      </c>
      <c r="C1598" t="s">
        <v>5679</v>
      </c>
      <c r="D1598" t="s">
        <v>5680</v>
      </c>
      <c r="E1598" t="s">
        <v>1027</v>
      </c>
      <c r="F1598" s="11" t="str">
        <f>"dossierComplet['"&amp;meta_dossier_complet[[#This Row],[COD_VAR]]&amp;"'][code_insee]"</f>
        <v>dossierComplet['ETBE018'][code_insee]</v>
      </c>
    </row>
    <row r="1599" spans="2:6" hidden="1">
      <c r="B1599" t="s">
        <v>5681</v>
      </c>
      <c r="C1599" t="s">
        <v>5682</v>
      </c>
      <c r="D1599" t="s">
        <v>5683</v>
      </c>
      <c r="E1599" t="s">
        <v>1027</v>
      </c>
      <c r="F1599" s="11" t="str">
        <f>"dossierComplet['"&amp;meta_dossier_complet[[#This Row],[COD_VAR]]&amp;"'][code_insee]"</f>
        <v>dossierComplet['ETFZ018'][code_insee]</v>
      </c>
    </row>
    <row r="1600" spans="2:6" hidden="1">
      <c r="B1600" t="s">
        <v>5684</v>
      </c>
      <c r="C1600" t="s">
        <v>5685</v>
      </c>
      <c r="D1600" t="s">
        <v>5686</v>
      </c>
      <c r="E1600" t="s">
        <v>1027</v>
      </c>
      <c r="F1600" s="11" t="str">
        <f>"dossierComplet['"&amp;meta_dossier_complet[[#This Row],[COD_VAR]]&amp;"'][code_insee]"</f>
        <v>dossierComplet['ETGU018'][code_insee]</v>
      </c>
    </row>
    <row r="1601" spans="2:6" hidden="1">
      <c r="B1601" t="s">
        <v>5687</v>
      </c>
      <c r="C1601" t="s">
        <v>5688</v>
      </c>
      <c r="D1601" t="s">
        <v>5689</v>
      </c>
      <c r="E1601" t="s">
        <v>1027</v>
      </c>
      <c r="F1601" s="11" t="str">
        <f>"dossierComplet['"&amp;meta_dossier_complet[[#This Row],[COD_VAR]]&amp;"'][code_insee]"</f>
        <v>dossierComplet['ETGZ018'][code_insee]</v>
      </c>
    </row>
    <row r="1602" spans="2:6" hidden="1">
      <c r="B1602" t="s">
        <v>5690</v>
      </c>
      <c r="C1602" t="s">
        <v>5691</v>
      </c>
      <c r="D1602" t="s">
        <v>5692</v>
      </c>
      <c r="E1602" t="s">
        <v>1027</v>
      </c>
      <c r="F1602" s="11" t="str">
        <f>"dossierComplet['"&amp;meta_dossier_complet[[#This Row],[COD_VAR]]&amp;"'][code_insee]"</f>
        <v>dossierComplet['ETOQ018'][code_insee]</v>
      </c>
    </row>
    <row r="1603" spans="2:6" hidden="1">
      <c r="B1603" t="s">
        <v>5693</v>
      </c>
      <c r="C1603" t="s">
        <v>5694</v>
      </c>
      <c r="D1603" t="s">
        <v>5695</v>
      </c>
      <c r="E1603" t="s">
        <v>1027</v>
      </c>
      <c r="F1603" s="11" t="str">
        <f>"dossierComplet['"&amp;meta_dossier_complet[[#This Row],[COD_VAR]]&amp;"'][code_insee]"</f>
        <v>dossierComplet['ETTEF118'][code_insee]</v>
      </c>
    </row>
    <row r="1604" spans="2:6" hidden="1">
      <c r="B1604" t="s">
        <v>5696</v>
      </c>
      <c r="C1604" t="s">
        <v>5697</v>
      </c>
      <c r="D1604" t="s">
        <v>5698</v>
      </c>
      <c r="E1604" t="s">
        <v>1027</v>
      </c>
      <c r="F1604" s="11" t="str">
        <f>"dossierComplet['"&amp;meta_dossier_complet[[#This Row],[COD_VAR]]&amp;"'][code_insee]"</f>
        <v>dossierComplet['ETAZ118'][code_insee]</v>
      </c>
    </row>
    <row r="1605" spans="2:6" hidden="1">
      <c r="B1605" t="s">
        <v>5699</v>
      </c>
      <c r="C1605" t="s">
        <v>5700</v>
      </c>
      <c r="D1605" t="s">
        <v>5701</v>
      </c>
      <c r="E1605" t="s">
        <v>1027</v>
      </c>
      <c r="F1605" s="11" t="str">
        <f>"dossierComplet['"&amp;meta_dossier_complet[[#This Row],[COD_VAR]]&amp;"'][code_insee]"</f>
        <v>dossierComplet['ETBE118'][code_insee]</v>
      </c>
    </row>
    <row r="1606" spans="2:6" hidden="1">
      <c r="B1606" t="s">
        <v>5702</v>
      </c>
      <c r="C1606" t="s">
        <v>5703</v>
      </c>
      <c r="D1606" t="s">
        <v>5704</v>
      </c>
      <c r="E1606" t="s">
        <v>1027</v>
      </c>
      <c r="F1606" s="11" t="str">
        <f>"dossierComplet['"&amp;meta_dossier_complet[[#This Row],[COD_VAR]]&amp;"'][code_insee]"</f>
        <v>dossierComplet['ETFZ118'][code_insee]</v>
      </c>
    </row>
    <row r="1607" spans="2:6" hidden="1">
      <c r="B1607" t="s">
        <v>5705</v>
      </c>
      <c r="C1607" t="s">
        <v>5706</v>
      </c>
      <c r="D1607" t="s">
        <v>5707</v>
      </c>
      <c r="E1607" t="s">
        <v>1027</v>
      </c>
      <c r="F1607" s="11" t="str">
        <f>"dossierComplet['"&amp;meta_dossier_complet[[#This Row],[COD_VAR]]&amp;"'][code_insee]"</f>
        <v>dossierComplet['ETGU118'][code_insee]</v>
      </c>
    </row>
    <row r="1608" spans="2:6" hidden="1">
      <c r="B1608" t="s">
        <v>5708</v>
      </c>
      <c r="C1608" t="s">
        <v>5709</v>
      </c>
      <c r="D1608" t="s">
        <v>5710</v>
      </c>
      <c r="E1608" t="s">
        <v>1027</v>
      </c>
      <c r="F1608" s="11" t="str">
        <f>"dossierComplet['"&amp;meta_dossier_complet[[#This Row],[COD_VAR]]&amp;"'][code_insee]"</f>
        <v>dossierComplet['ETGZ118'][code_insee]</v>
      </c>
    </row>
    <row r="1609" spans="2:6" hidden="1">
      <c r="B1609" t="s">
        <v>5711</v>
      </c>
      <c r="C1609" t="s">
        <v>5712</v>
      </c>
      <c r="D1609" t="s">
        <v>5713</v>
      </c>
      <c r="E1609" t="s">
        <v>1027</v>
      </c>
      <c r="F1609" s="11" t="str">
        <f>"dossierComplet['"&amp;meta_dossier_complet[[#This Row],[COD_VAR]]&amp;"'][code_insee]"</f>
        <v>dossierComplet['ETOQ118'][code_insee]</v>
      </c>
    </row>
    <row r="1610" spans="2:6" hidden="1">
      <c r="B1610" t="s">
        <v>5714</v>
      </c>
      <c r="C1610" t="s">
        <v>5715</v>
      </c>
      <c r="D1610" t="s">
        <v>5716</v>
      </c>
      <c r="E1610" t="s">
        <v>1027</v>
      </c>
      <c r="F1610" s="11" t="str">
        <f>"dossierComplet['"&amp;meta_dossier_complet[[#This Row],[COD_VAR]]&amp;"'][code_insee]"</f>
        <v>dossierComplet['ETTEF1018'][code_insee]</v>
      </c>
    </row>
    <row r="1611" spans="2:6" hidden="1">
      <c r="B1611" t="s">
        <v>5717</v>
      </c>
      <c r="C1611" t="s">
        <v>5718</v>
      </c>
      <c r="D1611" t="s">
        <v>5719</v>
      </c>
      <c r="E1611" t="s">
        <v>1027</v>
      </c>
      <c r="F1611" s="11" t="str">
        <f>"dossierComplet['"&amp;meta_dossier_complet[[#This Row],[COD_VAR]]&amp;"'][code_insee]"</f>
        <v>dossierComplet['ETAZ1018'][code_insee]</v>
      </c>
    </row>
    <row r="1612" spans="2:6" hidden="1">
      <c r="B1612" t="s">
        <v>5720</v>
      </c>
      <c r="C1612" t="s">
        <v>5721</v>
      </c>
      <c r="D1612" t="s">
        <v>5722</v>
      </c>
      <c r="E1612" t="s">
        <v>1027</v>
      </c>
      <c r="F1612" s="11" t="str">
        <f>"dossierComplet['"&amp;meta_dossier_complet[[#This Row],[COD_VAR]]&amp;"'][code_insee]"</f>
        <v>dossierComplet['ETBE1018'][code_insee]</v>
      </c>
    </row>
    <row r="1613" spans="2:6" hidden="1">
      <c r="B1613" t="s">
        <v>5723</v>
      </c>
      <c r="C1613" t="s">
        <v>5724</v>
      </c>
      <c r="D1613" t="s">
        <v>5725</v>
      </c>
      <c r="E1613" t="s">
        <v>1027</v>
      </c>
      <c r="F1613" s="11" t="str">
        <f>"dossierComplet['"&amp;meta_dossier_complet[[#This Row],[COD_VAR]]&amp;"'][code_insee]"</f>
        <v>dossierComplet['ETFZ1018'][code_insee]</v>
      </c>
    </row>
    <row r="1614" spans="2:6" hidden="1">
      <c r="B1614" t="s">
        <v>5726</v>
      </c>
      <c r="C1614" t="s">
        <v>5727</v>
      </c>
      <c r="D1614" t="s">
        <v>5728</v>
      </c>
      <c r="E1614" t="s">
        <v>1027</v>
      </c>
      <c r="F1614" s="11" t="str">
        <f>"dossierComplet['"&amp;meta_dossier_complet[[#This Row],[COD_VAR]]&amp;"'][code_insee]"</f>
        <v>dossierComplet['ETGU1018'][code_insee]</v>
      </c>
    </row>
    <row r="1615" spans="2:6" hidden="1">
      <c r="B1615" t="s">
        <v>5729</v>
      </c>
      <c r="C1615" t="s">
        <v>5730</v>
      </c>
      <c r="D1615" t="s">
        <v>5731</v>
      </c>
      <c r="E1615" t="s">
        <v>1027</v>
      </c>
      <c r="F1615" s="11" t="str">
        <f>"dossierComplet['"&amp;meta_dossier_complet[[#This Row],[COD_VAR]]&amp;"'][code_insee]"</f>
        <v>dossierComplet['ETGZ1018'][code_insee]</v>
      </c>
    </row>
    <row r="1616" spans="2:6" hidden="1">
      <c r="B1616" t="s">
        <v>5732</v>
      </c>
      <c r="C1616" t="s">
        <v>5733</v>
      </c>
      <c r="D1616" t="s">
        <v>5734</v>
      </c>
      <c r="E1616" t="s">
        <v>1027</v>
      </c>
      <c r="F1616" s="11" t="str">
        <f>"dossierComplet['"&amp;meta_dossier_complet[[#This Row],[COD_VAR]]&amp;"'][code_insee]"</f>
        <v>dossierComplet['ETOQ1018'][code_insee]</v>
      </c>
    </row>
    <row r="1617" spans="2:6" hidden="1">
      <c r="B1617" t="s">
        <v>5735</v>
      </c>
      <c r="C1617" t="s">
        <v>5736</v>
      </c>
      <c r="D1617" t="s">
        <v>5737</v>
      </c>
      <c r="E1617" t="s">
        <v>1027</v>
      </c>
      <c r="F1617" s="11" t="str">
        <f>"dossierComplet['"&amp;meta_dossier_complet[[#This Row],[COD_VAR]]&amp;"'][code_insee]"</f>
        <v>dossierComplet['ETTEF2018'][code_insee]</v>
      </c>
    </row>
    <row r="1618" spans="2:6" hidden="1">
      <c r="B1618" t="s">
        <v>5738</v>
      </c>
      <c r="C1618" t="s">
        <v>5739</v>
      </c>
      <c r="D1618" t="s">
        <v>5740</v>
      </c>
      <c r="E1618" t="s">
        <v>1027</v>
      </c>
      <c r="F1618" s="11" t="str">
        <f>"dossierComplet['"&amp;meta_dossier_complet[[#This Row],[COD_VAR]]&amp;"'][code_insee]"</f>
        <v>dossierComplet['ETAZ2018'][code_insee]</v>
      </c>
    </row>
    <row r="1619" spans="2:6" hidden="1">
      <c r="B1619" t="s">
        <v>5741</v>
      </c>
      <c r="C1619" t="s">
        <v>5742</v>
      </c>
      <c r="D1619" t="s">
        <v>5743</v>
      </c>
      <c r="E1619" t="s">
        <v>1027</v>
      </c>
      <c r="F1619" s="11" t="str">
        <f>"dossierComplet['"&amp;meta_dossier_complet[[#This Row],[COD_VAR]]&amp;"'][code_insee]"</f>
        <v>dossierComplet['ETBE2018'][code_insee]</v>
      </c>
    </row>
    <row r="1620" spans="2:6" hidden="1">
      <c r="B1620" t="s">
        <v>5744</v>
      </c>
      <c r="C1620" t="s">
        <v>5745</v>
      </c>
      <c r="D1620" t="s">
        <v>5746</v>
      </c>
      <c r="E1620" t="s">
        <v>1027</v>
      </c>
      <c r="F1620" s="11" t="str">
        <f>"dossierComplet['"&amp;meta_dossier_complet[[#This Row],[COD_VAR]]&amp;"'][code_insee]"</f>
        <v>dossierComplet['ETFZ2018'][code_insee]</v>
      </c>
    </row>
    <row r="1621" spans="2:6" hidden="1">
      <c r="B1621" t="s">
        <v>5747</v>
      </c>
      <c r="C1621" t="s">
        <v>5748</v>
      </c>
      <c r="D1621" t="s">
        <v>5749</v>
      </c>
      <c r="E1621" t="s">
        <v>1027</v>
      </c>
      <c r="F1621" s="11" t="str">
        <f>"dossierComplet['"&amp;meta_dossier_complet[[#This Row],[COD_VAR]]&amp;"'][code_insee]"</f>
        <v>dossierComplet['ETGU2018'][code_insee]</v>
      </c>
    </row>
    <row r="1622" spans="2:6" hidden="1">
      <c r="B1622" t="s">
        <v>5750</v>
      </c>
      <c r="C1622" t="s">
        <v>5751</v>
      </c>
      <c r="D1622" t="s">
        <v>5752</v>
      </c>
      <c r="E1622" t="s">
        <v>1027</v>
      </c>
      <c r="F1622" s="11" t="str">
        <f>"dossierComplet['"&amp;meta_dossier_complet[[#This Row],[COD_VAR]]&amp;"'][code_insee]"</f>
        <v>dossierComplet['ETGZ2018'][code_insee]</v>
      </c>
    </row>
    <row r="1623" spans="2:6" hidden="1">
      <c r="B1623" t="s">
        <v>5753</v>
      </c>
      <c r="C1623" t="s">
        <v>5754</v>
      </c>
      <c r="D1623" t="s">
        <v>5755</v>
      </c>
      <c r="E1623" t="s">
        <v>1027</v>
      </c>
      <c r="F1623" s="11" t="str">
        <f>"dossierComplet['"&amp;meta_dossier_complet[[#This Row],[COD_VAR]]&amp;"'][code_insee]"</f>
        <v>dossierComplet['ETOQ2018'][code_insee]</v>
      </c>
    </row>
    <row r="1624" spans="2:6" hidden="1">
      <c r="B1624" t="s">
        <v>5756</v>
      </c>
      <c r="C1624" t="s">
        <v>5757</v>
      </c>
      <c r="D1624" t="s">
        <v>5758</v>
      </c>
      <c r="E1624" t="s">
        <v>1027</v>
      </c>
      <c r="F1624" s="11" t="str">
        <f>"dossierComplet['"&amp;meta_dossier_complet[[#This Row],[COD_VAR]]&amp;"'][code_insee]"</f>
        <v>dossierComplet['ETTEF5018'][code_insee]</v>
      </c>
    </row>
    <row r="1625" spans="2:6" hidden="1">
      <c r="B1625" t="s">
        <v>5759</v>
      </c>
      <c r="C1625" t="s">
        <v>5760</v>
      </c>
      <c r="D1625" t="s">
        <v>5761</v>
      </c>
      <c r="E1625" t="s">
        <v>1027</v>
      </c>
      <c r="F1625" s="11" t="str">
        <f>"dossierComplet['"&amp;meta_dossier_complet[[#This Row],[COD_VAR]]&amp;"'][code_insee]"</f>
        <v>dossierComplet['ETAZ5018'][code_insee]</v>
      </c>
    </row>
    <row r="1626" spans="2:6" hidden="1">
      <c r="B1626" t="s">
        <v>5762</v>
      </c>
      <c r="C1626" t="s">
        <v>5763</v>
      </c>
      <c r="D1626" t="s">
        <v>5764</v>
      </c>
      <c r="E1626" t="s">
        <v>1027</v>
      </c>
      <c r="F1626" s="11" t="str">
        <f>"dossierComplet['"&amp;meta_dossier_complet[[#This Row],[COD_VAR]]&amp;"'][code_insee]"</f>
        <v>dossierComplet['ETBE5018'][code_insee]</v>
      </c>
    </row>
    <row r="1627" spans="2:6" hidden="1">
      <c r="B1627" t="s">
        <v>5765</v>
      </c>
      <c r="C1627" t="s">
        <v>5766</v>
      </c>
      <c r="D1627" t="s">
        <v>5767</v>
      </c>
      <c r="E1627" t="s">
        <v>1027</v>
      </c>
      <c r="F1627" s="11" t="str">
        <f>"dossierComplet['"&amp;meta_dossier_complet[[#This Row],[COD_VAR]]&amp;"'][code_insee]"</f>
        <v>dossierComplet['ETFZ5018'][code_insee]</v>
      </c>
    </row>
    <row r="1628" spans="2:6" hidden="1">
      <c r="B1628" t="s">
        <v>5768</v>
      </c>
      <c r="C1628" t="s">
        <v>5769</v>
      </c>
      <c r="D1628" t="s">
        <v>5770</v>
      </c>
      <c r="E1628" t="s">
        <v>1027</v>
      </c>
      <c r="F1628" s="11" t="str">
        <f>"dossierComplet['"&amp;meta_dossier_complet[[#This Row],[COD_VAR]]&amp;"'][code_insee]"</f>
        <v>dossierComplet['ETGU5018'][code_insee]</v>
      </c>
    </row>
    <row r="1629" spans="2:6" hidden="1">
      <c r="B1629" t="s">
        <v>5771</v>
      </c>
      <c r="C1629" t="s">
        <v>5772</v>
      </c>
      <c r="D1629" t="s">
        <v>5773</v>
      </c>
      <c r="E1629" t="s">
        <v>1027</v>
      </c>
      <c r="F1629" s="11" t="str">
        <f>"dossierComplet['"&amp;meta_dossier_complet[[#This Row],[COD_VAR]]&amp;"'][code_insee]"</f>
        <v>dossierComplet['ETGZ5018'][code_insee]</v>
      </c>
    </row>
    <row r="1630" spans="2:6" hidden="1">
      <c r="B1630" t="s">
        <v>5774</v>
      </c>
      <c r="C1630" t="s">
        <v>5775</v>
      </c>
      <c r="D1630" t="s">
        <v>5776</v>
      </c>
      <c r="E1630" t="s">
        <v>1027</v>
      </c>
      <c r="F1630" s="11" t="str">
        <f>"dossierComplet['"&amp;meta_dossier_complet[[#This Row],[COD_VAR]]&amp;"'][code_insee]"</f>
        <v>dossierComplet['ETOQ5018'][code_insee]</v>
      </c>
    </row>
    <row r="1631" spans="2:6" hidden="1">
      <c r="B1631" t="s">
        <v>5777</v>
      </c>
      <c r="C1631" t="s">
        <v>5778</v>
      </c>
      <c r="D1631" t="s">
        <v>5779</v>
      </c>
      <c r="E1631" t="s">
        <v>1027</v>
      </c>
      <c r="F1631" s="11" t="str">
        <f>"dossierComplet['"&amp;meta_dossier_complet[[#This Row],[COD_VAR]]&amp;"'][code_insee]"</f>
        <v>dossierComplet['ETPTOT18'][code_insee]</v>
      </c>
    </row>
    <row r="1632" spans="2:6" hidden="1">
      <c r="B1632" t="s">
        <v>5780</v>
      </c>
      <c r="C1632" t="s">
        <v>5781</v>
      </c>
      <c r="D1632" t="s">
        <v>5782</v>
      </c>
      <c r="E1632" t="s">
        <v>1027</v>
      </c>
      <c r="F1632" s="11" t="str">
        <f>"dossierComplet['"&amp;meta_dossier_complet[[#This Row],[COD_VAR]]&amp;"'][code_insee]"</f>
        <v>dossierComplet['ETPAZ18'][code_insee]</v>
      </c>
    </row>
    <row r="1633" spans="2:6" hidden="1">
      <c r="B1633" t="s">
        <v>5783</v>
      </c>
      <c r="C1633" t="s">
        <v>5784</v>
      </c>
      <c r="D1633" t="s">
        <v>5785</v>
      </c>
      <c r="E1633" t="s">
        <v>1027</v>
      </c>
      <c r="F1633" s="11" t="str">
        <f>"dossierComplet['"&amp;meta_dossier_complet[[#This Row],[COD_VAR]]&amp;"'][code_insee]"</f>
        <v>dossierComplet['ETPBE18'][code_insee]</v>
      </c>
    </row>
    <row r="1634" spans="2:6" hidden="1">
      <c r="B1634" t="s">
        <v>5786</v>
      </c>
      <c r="C1634" t="s">
        <v>5787</v>
      </c>
      <c r="D1634" t="s">
        <v>5788</v>
      </c>
      <c r="E1634" t="s">
        <v>1027</v>
      </c>
      <c r="F1634" s="11" t="str">
        <f>"dossierComplet['"&amp;meta_dossier_complet[[#This Row],[COD_VAR]]&amp;"'][code_insee]"</f>
        <v>dossierComplet['ETPFZ18'][code_insee]</v>
      </c>
    </row>
    <row r="1635" spans="2:6" hidden="1">
      <c r="B1635" t="s">
        <v>5789</v>
      </c>
      <c r="C1635" t="s">
        <v>5790</v>
      </c>
      <c r="D1635" t="s">
        <v>5791</v>
      </c>
      <c r="E1635" t="s">
        <v>1027</v>
      </c>
      <c r="F1635" s="11" t="str">
        <f>"dossierComplet['"&amp;meta_dossier_complet[[#This Row],[COD_VAR]]&amp;"'][code_insee]"</f>
        <v>dossierComplet['ETPGU18'][code_insee]</v>
      </c>
    </row>
    <row r="1636" spans="2:6" hidden="1">
      <c r="B1636" t="s">
        <v>5792</v>
      </c>
      <c r="C1636" t="s">
        <v>5793</v>
      </c>
      <c r="D1636" t="s">
        <v>5794</v>
      </c>
      <c r="E1636" t="s">
        <v>1027</v>
      </c>
      <c r="F1636" s="11" t="str">
        <f>"dossierComplet['"&amp;meta_dossier_complet[[#This Row],[COD_VAR]]&amp;"'][code_insee]"</f>
        <v>dossierComplet['ETPGZ18'][code_insee]</v>
      </c>
    </row>
    <row r="1637" spans="2:6" hidden="1">
      <c r="B1637" t="s">
        <v>5795</v>
      </c>
      <c r="C1637" t="s">
        <v>5796</v>
      </c>
      <c r="D1637" t="s">
        <v>5797</v>
      </c>
      <c r="E1637" t="s">
        <v>1027</v>
      </c>
      <c r="F1637" s="11" t="str">
        <f>"dossierComplet['"&amp;meta_dossier_complet[[#This Row],[COD_VAR]]&amp;"'][code_insee]"</f>
        <v>dossierComplet['ETPOQ18'][code_insee]</v>
      </c>
    </row>
    <row r="1638" spans="2:6" hidden="1">
      <c r="B1638" t="s">
        <v>5798</v>
      </c>
      <c r="C1638" t="s">
        <v>5799</v>
      </c>
      <c r="D1638" t="s">
        <v>5800</v>
      </c>
      <c r="E1638" t="s">
        <v>1027</v>
      </c>
      <c r="F1638" s="11" t="str">
        <f>"dossierComplet['"&amp;meta_dossier_complet[[#This Row],[COD_VAR]]&amp;"'][code_insee]"</f>
        <v>dossierComplet['ETPTEF118'][code_insee]</v>
      </c>
    </row>
    <row r="1639" spans="2:6" hidden="1">
      <c r="B1639" t="s">
        <v>5801</v>
      </c>
      <c r="C1639" t="s">
        <v>5802</v>
      </c>
      <c r="D1639" t="s">
        <v>5803</v>
      </c>
      <c r="E1639" t="s">
        <v>1027</v>
      </c>
      <c r="F1639" s="11" t="str">
        <f>"dossierComplet['"&amp;meta_dossier_complet[[#This Row],[COD_VAR]]&amp;"'][code_insee]"</f>
        <v>dossierComplet['ETPAZ118'][code_insee]</v>
      </c>
    </row>
    <row r="1640" spans="2:6" hidden="1">
      <c r="B1640" t="s">
        <v>5804</v>
      </c>
      <c r="C1640" t="s">
        <v>5805</v>
      </c>
      <c r="D1640" t="s">
        <v>5806</v>
      </c>
      <c r="E1640" t="s">
        <v>1027</v>
      </c>
      <c r="F1640" s="11" t="str">
        <f>"dossierComplet['"&amp;meta_dossier_complet[[#This Row],[COD_VAR]]&amp;"'][code_insee]"</f>
        <v>dossierComplet['ETPBE118'][code_insee]</v>
      </c>
    </row>
    <row r="1641" spans="2:6" hidden="1">
      <c r="B1641" t="s">
        <v>5807</v>
      </c>
      <c r="C1641" t="s">
        <v>5808</v>
      </c>
      <c r="D1641" t="s">
        <v>5809</v>
      </c>
      <c r="E1641" t="s">
        <v>1027</v>
      </c>
      <c r="F1641" s="11" t="str">
        <f>"dossierComplet['"&amp;meta_dossier_complet[[#This Row],[COD_VAR]]&amp;"'][code_insee]"</f>
        <v>dossierComplet['ETPFZ118'][code_insee]</v>
      </c>
    </row>
    <row r="1642" spans="2:6" hidden="1">
      <c r="B1642" t="s">
        <v>5810</v>
      </c>
      <c r="C1642" t="s">
        <v>5811</v>
      </c>
      <c r="D1642" t="s">
        <v>5812</v>
      </c>
      <c r="E1642" t="s">
        <v>1027</v>
      </c>
      <c r="F1642" s="11" t="str">
        <f>"dossierComplet['"&amp;meta_dossier_complet[[#This Row],[COD_VAR]]&amp;"'][code_insee]"</f>
        <v>dossierComplet['ETPGU118'][code_insee]</v>
      </c>
    </row>
    <row r="1643" spans="2:6" hidden="1">
      <c r="B1643" t="s">
        <v>5813</v>
      </c>
      <c r="C1643" t="s">
        <v>5814</v>
      </c>
      <c r="D1643" t="s">
        <v>5815</v>
      </c>
      <c r="E1643" t="s">
        <v>1027</v>
      </c>
      <c r="F1643" s="11" t="str">
        <f>"dossierComplet['"&amp;meta_dossier_complet[[#This Row],[COD_VAR]]&amp;"'][code_insee]"</f>
        <v>dossierComplet['ETPGZ118'][code_insee]</v>
      </c>
    </row>
    <row r="1644" spans="2:6" hidden="1">
      <c r="B1644" t="s">
        <v>5816</v>
      </c>
      <c r="C1644" t="s">
        <v>5817</v>
      </c>
      <c r="D1644" t="s">
        <v>5818</v>
      </c>
      <c r="E1644" t="s">
        <v>1027</v>
      </c>
      <c r="F1644" s="11" t="str">
        <f>"dossierComplet['"&amp;meta_dossier_complet[[#This Row],[COD_VAR]]&amp;"'][code_insee]"</f>
        <v>dossierComplet['ETPOQ118'][code_insee]</v>
      </c>
    </row>
    <row r="1645" spans="2:6" hidden="1">
      <c r="B1645" t="s">
        <v>5819</v>
      </c>
      <c r="C1645" t="s">
        <v>5820</v>
      </c>
      <c r="D1645" t="s">
        <v>5821</v>
      </c>
      <c r="E1645" t="s">
        <v>1027</v>
      </c>
      <c r="F1645" s="11" t="str">
        <f>"dossierComplet['"&amp;meta_dossier_complet[[#This Row],[COD_VAR]]&amp;"'][code_insee]"</f>
        <v>dossierComplet['ETPTEF1018'][code_insee]</v>
      </c>
    </row>
    <row r="1646" spans="2:6" hidden="1">
      <c r="B1646" t="s">
        <v>5822</v>
      </c>
      <c r="C1646" t="s">
        <v>5823</v>
      </c>
      <c r="D1646" t="s">
        <v>5824</v>
      </c>
      <c r="E1646" t="s">
        <v>1027</v>
      </c>
      <c r="F1646" s="11" t="str">
        <f>"dossierComplet['"&amp;meta_dossier_complet[[#This Row],[COD_VAR]]&amp;"'][code_insee]"</f>
        <v>dossierComplet['ETPAZ1018'][code_insee]</v>
      </c>
    </row>
    <row r="1647" spans="2:6" hidden="1">
      <c r="B1647" t="s">
        <v>5825</v>
      </c>
      <c r="C1647" t="s">
        <v>5826</v>
      </c>
      <c r="D1647" t="s">
        <v>5827</v>
      </c>
      <c r="E1647" t="s">
        <v>1027</v>
      </c>
      <c r="F1647" s="11" t="str">
        <f>"dossierComplet['"&amp;meta_dossier_complet[[#This Row],[COD_VAR]]&amp;"'][code_insee]"</f>
        <v>dossierComplet['ETPBE1018'][code_insee]</v>
      </c>
    </row>
    <row r="1648" spans="2:6" hidden="1">
      <c r="B1648" t="s">
        <v>5828</v>
      </c>
      <c r="C1648" t="s">
        <v>5829</v>
      </c>
      <c r="D1648" t="s">
        <v>5830</v>
      </c>
      <c r="E1648" t="s">
        <v>1027</v>
      </c>
      <c r="F1648" s="11" t="str">
        <f>"dossierComplet['"&amp;meta_dossier_complet[[#This Row],[COD_VAR]]&amp;"'][code_insee]"</f>
        <v>dossierComplet['ETPFZ1018'][code_insee]</v>
      </c>
    </row>
    <row r="1649" spans="2:6" hidden="1">
      <c r="B1649" t="s">
        <v>5831</v>
      </c>
      <c r="C1649" t="s">
        <v>5832</v>
      </c>
      <c r="D1649" t="s">
        <v>5833</v>
      </c>
      <c r="E1649" t="s">
        <v>1027</v>
      </c>
      <c r="F1649" s="11" t="str">
        <f>"dossierComplet['"&amp;meta_dossier_complet[[#This Row],[COD_VAR]]&amp;"'][code_insee]"</f>
        <v>dossierComplet['ETPGU1018'][code_insee]</v>
      </c>
    </row>
    <row r="1650" spans="2:6" hidden="1">
      <c r="B1650" t="s">
        <v>5834</v>
      </c>
      <c r="C1650" t="s">
        <v>5835</v>
      </c>
      <c r="D1650" t="s">
        <v>5836</v>
      </c>
      <c r="E1650" t="s">
        <v>1027</v>
      </c>
      <c r="F1650" s="11" t="str">
        <f>"dossierComplet['"&amp;meta_dossier_complet[[#This Row],[COD_VAR]]&amp;"'][code_insee]"</f>
        <v>dossierComplet['ETPGZ1018'][code_insee]</v>
      </c>
    </row>
    <row r="1651" spans="2:6" hidden="1">
      <c r="B1651" t="s">
        <v>5837</v>
      </c>
      <c r="C1651" t="s">
        <v>5838</v>
      </c>
      <c r="D1651" t="s">
        <v>5839</v>
      </c>
      <c r="E1651" t="s">
        <v>1027</v>
      </c>
      <c r="F1651" s="11" t="str">
        <f>"dossierComplet['"&amp;meta_dossier_complet[[#This Row],[COD_VAR]]&amp;"'][code_insee]"</f>
        <v>dossierComplet['ETPOQ1018'][code_insee]</v>
      </c>
    </row>
    <row r="1652" spans="2:6" hidden="1">
      <c r="B1652" t="s">
        <v>5840</v>
      </c>
      <c r="C1652" t="s">
        <v>5841</v>
      </c>
      <c r="D1652" t="s">
        <v>5842</v>
      </c>
      <c r="E1652" t="s">
        <v>1027</v>
      </c>
      <c r="F1652" s="11" t="str">
        <f>"dossierComplet['"&amp;meta_dossier_complet[[#This Row],[COD_VAR]]&amp;"'][code_insee]"</f>
        <v>dossierComplet['ETPTEF2018'][code_insee]</v>
      </c>
    </row>
    <row r="1653" spans="2:6" hidden="1">
      <c r="B1653" t="s">
        <v>5843</v>
      </c>
      <c r="C1653" t="s">
        <v>5844</v>
      </c>
      <c r="D1653" t="s">
        <v>5845</v>
      </c>
      <c r="E1653" t="s">
        <v>1027</v>
      </c>
      <c r="F1653" s="11" t="str">
        <f>"dossierComplet['"&amp;meta_dossier_complet[[#This Row],[COD_VAR]]&amp;"'][code_insee]"</f>
        <v>dossierComplet['ETPAZ2018'][code_insee]</v>
      </c>
    </row>
    <row r="1654" spans="2:6" hidden="1">
      <c r="B1654" t="s">
        <v>5846</v>
      </c>
      <c r="C1654" t="s">
        <v>5847</v>
      </c>
      <c r="D1654" t="s">
        <v>5848</v>
      </c>
      <c r="E1654" t="s">
        <v>1027</v>
      </c>
      <c r="F1654" s="11" t="str">
        <f>"dossierComplet['"&amp;meta_dossier_complet[[#This Row],[COD_VAR]]&amp;"'][code_insee]"</f>
        <v>dossierComplet['ETPBE2018'][code_insee]</v>
      </c>
    </row>
    <row r="1655" spans="2:6" hidden="1">
      <c r="B1655" t="s">
        <v>5849</v>
      </c>
      <c r="C1655" t="s">
        <v>5850</v>
      </c>
      <c r="D1655" t="s">
        <v>5851</v>
      </c>
      <c r="E1655" t="s">
        <v>1027</v>
      </c>
      <c r="F1655" s="11" t="str">
        <f>"dossierComplet['"&amp;meta_dossier_complet[[#This Row],[COD_VAR]]&amp;"'][code_insee]"</f>
        <v>dossierComplet['ETPFZ2018'][code_insee]</v>
      </c>
    </row>
    <row r="1656" spans="2:6" hidden="1">
      <c r="B1656" t="s">
        <v>5852</v>
      </c>
      <c r="C1656" t="s">
        <v>5853</v>
      </c>
      <c r="D1656" t="s">
        <v>5854</v>
      </c>
      <c r="E1656" t="s">
        <v>1027</v>
      </c>
      <c r="F1656" s="11" t="str">
        <f>"dossierComplet['"&amp;meta_dossier_complet[[#This Row],[COD_VAR]]&amp;"'][code_insee]"</f>
        <v>dossierComplet['ETPGU2018'][code_insee]</v>
      </c>
    </row>
    <row r="1657" spans="2:6" hidden="1">
      <c r="B1657" t="s">
        <v>5855</v>
      </c>
      <c r="C1657" t="s">
        <v>5856</v>
      </c>
      <c r="D1657" t="s">
        <v>5857</v>
      </c>
      <c r="E1657" t="s">
        <v>1027</v>
      </c>
      <c r="F1657" s="11" t="str">
        <f>"dossierComplet['"&amp;meta_dossier_complet[[#This Row],[COD_VAR]]&amp;"'][code_insee]"</f>
        <v>dossierComplet['ETPGZ2018'][code_insee]</v>
      </c>
    </row>
    <row r="1658" spans="2:6" hidden="1">
      <c r="B1658" t="s">
        <v>5858</v>
      </c>
      <c r="C1658" t="s">
        <v>5859</v>
      </c>
      <c r="D1658" t="s">
        <v>5860</v>
      </c>
      <c r="E1658" t="s">
        <v>1027</v>
      </c>
      <c r="F1658" s="11" t="str">
        <f>"dossierComplet['"&amp;meta_dossier_complet[[#This Row],[COD_VAR]]&amp;"'][code_insee]"</f>
        <v>dossierComplet['ETPOQ2018'][code_insee]</v>
      </c>
    </row>
    <row r="1659" spans="2:6" hidden="1">
      <c r="B1659" t="s">
        <v>5861</v>
      </c>
      <c r="C1659" t="s">
        <v>5862</v>
      </c>
      <c r="D1659" t="s">
        <v>5863</v>
      </c>
      <c r="E1659" t="s">
        <v>1027</v>
      </c>
      <c r="F1659" s="11" t="str">
        <f>"dossierComplet['"&amp;meta_dossier_complet[[#This Row],[COD_VAR]]&amp;"'][code_insee]"</f>
        <v>dossierComplet['ETPTEF5018'][code_insee]</v>
      </c>
    </row>
    <row r="1660" spans="2:6" hidden="1">
      <c r="B1660" t="s">
        <v>5864</v>
      </c>
      <c r="C1660" t="s">
        <v>5865</v>
      </c>
      <c r="D1660" t="s">
        <v>5866</v>
      </c>
      <c r="E1660" t="s">
        <v>1027</v>
      </c>
      <c r="F1660" s="11" t="str">
        <f>"dossierComplet['"&amp;meta_dossier_complet[[#This Row],[COD_VAR]]&amp;"'][code_insee]"</f>
        <v>dossierComplet['ETPAZ5018'][code_insee]</v>
      </c>
    </row>
    <row r="1661" spans="2:6" hidden="1">
      <c r="B1661" t="s">
        <v>5867</v>
      </c>
      <c r="C1661" t="s">
        <v>5868</v>
      </c>
      <c r="D1661" t="s">
        <v>5869</v>
      </c>
      <c r="E1661" t="s">
        <v>1027</v>
      </c>
      <c r="F1661" s="11" t="str">
        <f>"dossierComplet['"&amp;meta_dossier_complet[[#This Row],[COD_VAR]]&amp;"'][code_insee]"</f>
        <v>dossierComplet['ETPBE5018'][code_insee]</v>
      </c>
    </row>
    <row r="1662" spans="2:6" hidden="1">
      <c r="B1662" t="s">
        <v>5870</v>
      </c>
      <c r="C1662" t="s">
        <v>5871</v>
      </c>
      <c r="D1662" t="s">
        <v>5872</v>
      </c>
      <c r="E1662" t="s">
        <v>1027</v>
      </c>
      <c r="F1662" s="11" t="str">
        <f>"dossierComplet['"&amp;meta_dossier_complet[[#This Row],[COD_VAR]]&amp;"'][code_insee]"</f>
        <v>dossierComplet['ETPFZ5018'][code_insee]</v>
      </c>
    </row>
    <row r="1663" spans="2:6" hidden="1">
      <c r="B1663" t="s">
        <v>5873</v>
      </c>
      <c r="C1663" t="s">
        <v>5874</v>
      </c>
      <c r="D1663" t="s">
        <v>5875</v>
      </c>
      <c r="E1663" t="s">
        <v>1027</v>
      </c>
      <c r="F1663" s="11" t="str">
        <f>"dossierComplet['"&amp;meta_dossier_complet[[#This Row],[COD_VAR]]&amp;"'][code_insee]"</f>
        <v>dossierComplet['ETPGU5018'][code_insee]</v>
      </c>
    </row>
    <row r="1664" spans="2:6" hidden="1">
      <c r="B1664" t="s">
        <v>5876</v>
      </c>
      <c r="C1664" t="s">
        <v>5877</v>
      </c>
      <c r="D1664" t="s">
        <v>5878</v>
      </c>
      <c r="E1664" t="s">
        <v>1027</v>
      </c>
      <c r="F1664" s="11" t="str">
        <f>"dossierComplet['"&amp;meta_dossier_complet[[#This Row],[COD_VAR]]&amp;"'][code_insee]"</f>
        <v>dossierComplet['ETPGZ5018'][code_insee]</v>
      </c>
    </row>
    <row r="1665" spans="2:6" hidden="1">
      <c r="B1665" t="s">
        <v>5879</v>
      </c>
      <c r="C1665" t="s">
        <v>5880</v>
      </c>
      <c r="D1665" t="s">
        <v>5881</v>
      </c>
      <c r="E1665" t="s">
        <v>1027</v>
      </c>
      <c r="F1665" s="11" t="str">
        <f>"dossierComplet['"&amp;meta_dossier_complet[[#This Row],[COD_VAR]]&amp;"'][code_insee]"</f>
        <v>dossierComplet['ETPOQ5018'][code_insee]</v>
      </c>
    </row>
    <row r="1666" spans="2:6" hidden="1">
      <c r="B1666" t="s">
        <v>5882</v>
      </c>
      <c r="C1666" t="s">
        <v>5883</v>
      </c>
      <c r="D1666" t="s">
        <v>5884</v>
      </c>
      <c r="E1666" t="s">
        <v>1027</v>
      </c>
      <c r="F1666" s="11" t="str">
        <f>"dossierComplet['"&amp;meta_dossier_complet[[#This Row],[COD_VAR]]&amp;"'][code_insee]"</f>
        <v>dossierComplet['ETPTEFCP18'][code_insee]</v>
      </c>
    </row>
    <row r="1667" spans="2:6" hidden="1">
      <c r="B1667" t="s">
        <v>5885</v>
      </c>
      <c r="C1667" t="s">
        <v>5886</v>
      </c>
      <c r="D1667" t="s">
        <v>5887</v>
      </c>
      <c r="E1667" t="s">
        <v>1027</v>
      </c>
      <c r="F1667" s="11" t="str">
        <f>"dossierComplet['"&amp;meta_dossier_complet[[#This Row],[COD_VAR]]&amp;"'][code_insee]"</f>
        <v>dossierComplet['ETPAZCP18'][code_insee]</v>
      </c>
    </row>
    <row r="1668" spans="2:6" hidden="1">
      <c r="B1668" t="s">
        <v>5888</v>
      </c>
      <c r="C1668" t="s">
        <v>5889</v>
      </c>
      <c r="D1668" t="s">
        <v>5890</v>
      </c>
      <c r="E1668" t="s">
        <v>1027</v>
      </c>
      <c r="F1668" s="11" t="str">
        <f>"dossierComplet['"&amp;meta_dossier_complet[[#This Row],[COD_VAR]]&amp;"'][code_insee]"</f>
        <v>dossierComplet['ETPBECP18'][code_insee]</v>
      </c>
    </row>
    <row r="1669" spans="2:6" hidden="1">
      <c r="B1669" t="s">
        <v>5891</v>
      </c>
      <c r="C1669" t="s">
        <v>5892</v>
      </c>
      <c r="D1669" t="s">
        <v>5893</v>
      </c>
      <c r="E1669" t="s">
        <v>1027</v>
      </c>
      <c r="F1669" s="11" t="str">
        <f>"dossierComplet['"&amp;meta_dossier_complet[[#This Row],[COD_VAR]]&amp;"'][code_insee]"</f>
        <v>dossierComplet['ETPFZCP18'][code_insee]</v>
      </c>
    </row>
    <row r="1670" spans="2:6" hidden="1">
      <c r="B1670" t="s">
        <v>5894</v>
      </c>
      <c r="C1670" t="s">
        <v>5895</v>
      </c>
      <c r="D1670" t="s">
        <v>5896</v>
      </c>
      <c r="E1670" t="s">
        <v>1027</v>
      </c>
      <c r="F1670" s="11" t="str">
        <f>"dossierComplet['"&amp;meta_dossier_complet[[#This Row],[COD_VAR]]&amp;"'][code_insee]"</f>
        <v>dossierComplet['ETPGUCP18'][code_insee]</v>
      </c>
    </row>
    <row r="1671" spans="2:6" hidden="1">
      <c r="B1671" t="s">
        <v>5897</v>
      </c>
      <c r="C1671" t="s">
        <v>5898</v>
      </c>
      <c r="D1671" t="s">
        <v>5899</v>
      </c>
      <c r="E1671" t="s">
        <v>1027</v>
      </c>
      <c r="F1671" s="11" t="str">
        <f>"dossierComplet['"&amp;meta_dossier_complet[[#This Row],[COD_VAR]]&amp;"'][code_insee]"</f>
        <v>dossierComplet['ETPGZCP18'][code_insee]</v>
      </c>
    </row>
    <row r="1672" spans="2:6" hidden="1">
      <c r="B1672" t="s">
        <v>5900</v>
      </c>
      <c r="C1672" t="s">
        <v>5901</v>
      </c>
      <c r="D1672" t="s">
        <v>5902</v>
      </c>
      <c r="E1672" t="s">
        <v>1027</v>
      </c>
      <c r="F1672" s="11" t="str">
        <f>"dossierComplet['"&amp;meta_dossier_complet[[#This Row],[COD_VAR]]&amp;"'][code_insee]"</f>
        <v>dossierComplet['ETPOQCP18'][code_insee]</v>
      </c>
    </row>
    <row r="1673" spans="2:6" hidden="1">
      <c r="B1673" t="s">
        <v>5903</v>
      </c>
      <c r="C1673" t="s">
        <v>5904</v>
      </c>
      <c r="D1673" t="s">
        <v>5905</v>
      </c>
      <c r="E1673" t="s">
        <v>1027</v>
      </c>
      <c r="F1673" s="11" t="str">
        <f>"dossierComplet['"&amp;meta_dossier_complet[[#This Row],[COD_VAR]]&amp;"'][code_insee]"</f>
        <v>dossierComplet['ETPRES18'][code_insee]</v>
      </c>
    </row>
    <row r="1674" spans="2:6" hidden="1">
      <c r="B1674" t="s">
        <v>5906</v>
      </c>
      <c r="C1674" t="s">
        <v>5907</v>
      </c>
      <c r="D1674" t="s">
        <v>5908</v>
      </c>
      <c r="E1674" t="s">
        <v>1027</v>
      </c>
      <c r="F1674" s="11" t="str">
        <f>"dossierComplet['"&amp;meta_dossier_complet[[#This Row],[COD_VAR]]&amp;"'][code_insee]"</f>
        <v>dossierComplet['ETNPRES18'][code_insee]</v>
      </c>
    </row>
    <row r="1675" spans="2:6" hidden="1">
      <c r="B1675" t="s">
        <v>5909</v>
      </c>
      <c r="C1675" t="s">
        <v>5910</v>
      </c>
      <c r="D1675" t="s">
        <v>5911</v>
      </c>
      <c r="E1675" t="s">
        <v>1027</v>
      </c>
      <c r="F1675" s="11" t="str">
        <f>"dossierComplet['"&amp;meta_dossier_complet[[#This Row],[COD_VAR]]&amp;"'][code_insee]"</f>
        <v>dossierComplet['ETPRESPUB18'][code_insee]</v>
      </c>
    </row>
    <row r="1676" spans="2:6" hidden="1">
      <c r="B1676" t="s">
        <v>5912</v>
      </c>
      <c r="C1676" t="s">
        <v>5913</v>
      </c>
      <c r="D1676" t="s">
        <v>5914</v>
      </c>
      <c r="E1676" t="s">
        <v>1027</v>
      </c>
      <c r="F1676" s="11" t="str">
        <f>"dossierComplet['"&amp;meta_dossier_complet[[#This Row],[COD_VAR]]&amp;"'][code_insee]"</f>
        <v>dossierComplet['ETNPRESPUB18'][code_insee]</v>
      </c>
    </row>
    <row r="1677" spans="2:6" hidden="1">
      <c r="B1677" t="s">
        <v>5915</v>
      </c>
      <c r="C1677" t="s">
        <v>5916</v>
      </c>
      <c r="D1677" t="s">
        <v>5917</v>
      </c>
      <c r="E1677" t="s">
        <v>1027</v>
      </c>
      <c r="F1677" s="11" t="str">
        <f>"dossierComplet['"&amp;meta_dossier_complet[[#This Row],[COD_VAR]]&amp;"'][code_insee]"</f>
        <v>dossierComplet['ETPPRES18'][code_insee]</v>
      </c>
    </row>
    <row r="1678" spans="2:6" hidden="1">
      <c r="B1678" t="s">
        <v>5918</v>
      </c>
      <c r="C1678" t="s">
        <v>5919</v>
      </c>
      <c r="D1678" t="s">
        <v>5920</v>
      </c>
      <c r="E1678" t="s">
        <v>1027</v>
      </c>
      <c r="F1678" s="11" t="str">
        <f>"dossierComplet['"&amp;meta_dossier_complet[[#This Row],[COD_VAR]]&amp;"'][code_insee]"</f>
        <v>dossierComplet['ETPNPRES18'][code_insee]</v>
      </c>
    </row>
    <row r="1679" spans="2:6" hidden="1">
      <c r="B1679" t="s">
        <v>5921</v>
      </c>
      <c r="C1679" t="s">
        <v>5922</v>
      </c>
      <c r="D1679" t="s">
        <v>5923</v>
      </c>
      <c r="E1679" t="s">
        <v>1027</v>
      </c>
      <c r="F1679" s="11" t="str">
        <f>"dossierComplet['"&amp;meta_dossier_complet[[#This Row],[COD_VAR]]&amp;"'][code_insee]"</f>
        <v>dossierComplet['ETPPRESPUB18'][code_insee]</v>
      </c>
    </row>
    <row r="1680" spans="2:6" hidden="1">
      <c r="B1680" t="s">
        <v>5924</v>
      </c>
      <c r="C1680" t="s">
        <v>5925</v>
      </c>
      <c r="D1680" t="s">
        <v>5926</v>
      </c>
      <c r="E1680" t="s">
        <v>1027</v>
      </c>
      <c r="F1680" s="11" t="str">
        <f>"dossierComplet['"&amp;meta_dossier_complet[[#This Row],[COD_VAR]]&amp;"'][code_insee]"</f>
        <v>dossierComplet['ETPNPRESPUB18'][code_insee]</v>
      </c>
    </row>
    <row r="1681" spans="2:6" hidden="1">
      <c r="B1681" t="s">
        <v>5927</v>
      </c>
      <c r="C1681" t="s">
        <v>5928</v>
      </c>
      <c r="D1681" t="s">
        <v>5929</v>
      </c>
      <c r="E1681" t="s">
        <v>1027</v>
      </c>
      <c r="F1681" s="11" t="str">
        <f>"dossierComplet['"&amp;meta_dossier_complet[[#This Row],[COD_VAR]]&amp;"'][code_insee]"</f>
        <v>dossierComplet['ETASSMAT18'][code_insee]</v>
      </c>
    </row>
    <row r="1682" spans="2:6" hidden="1">
      <c r="B1682" t="s">
        <v>5930</v>
      </c>
      <c r="C1682" t="s">
        <v>5931</v>
      </c>
      <c r="D1682" t="s">
        <v>5932</v>
      </c>
      <c r="E1682" t="s">
        <v>1027</v>
      </c>
      <c r="F1682" s="11" t="str">
        <f>"dossierComplet['"&amp;meta_dossier_complet[[#This Row],[COD_VAR]]&amp;"'][code_insee]"</f>
        <v>dossierComplet['ETAUTRES18'][code_insee]</v>
      </c>
    </row>
    <row r="1683" spans="2:6" hidden="1">
      <c r="B1683" t="s">
        <v>5933</v>
      </c>
      <c r="C1683" t="s">
        <v>5934</v>
      </c>
      <c r="D1683" t="s">
        <v>5934</v>
      </c>
      <c r="E1683" t="s">
        <v>1027</v>
      </c>
      <c r="F1683" s="11" t="str">
        <f>"dossierComplet['"&amp;meta_dossier_complet[[#This Row],[COD_VAR]]&amp;"'][code_insee]"</f>
        <v>dossierComplet['ENNTOT20'][code_insee]</v>
      </c>
    </row>
    <row r="1684" spans="2:6" hidden="1">
      <c r="B1684" t="s">
        <v>5935</v>
      </c>
      <c r="C1684" t="s">
        <v>5936</v>
      </c>
      <c r="D1684" t="s">
        <v>5936</v>
      </c>
      <c r="E1684" t="s">
        <v>1027</v>
      </c>
      <c r="F1684" s="11" t="str">
        <f>"dossierComplet['"&amp;meta_dossier_complet[[#This Row],[COD_VAR]]&amp;"'][code_insee]"</f>
        <v>dossierComplet['ENNBE20'][code_insee]</v>
      </c>
    </row>
    <row r="1685" spans="2:6" hidden="1">
      <c r="B1685" t="s">
        <v>5937</v>
      </c>
      <c r="C1685" t="s">
        <v>5938</v>
      </c>
      <c r="D1685" t="s">
        <v>5938</v>
      </c>
      <c r="E1685" t="s">
        <v>1027</v>
      </c>
      <c r="F1685" s="11" t="str">
        <f>"dossierComplet['"&amp;meta_dossier_complet[[#This Row],[COD_VAR]]&amp;"'][code_insee]"</f>
        <v>dossierComplet['ENNFZ20'][code_insee]</v>
      </c>
    </row>
    <row r="1686" spans="2:6" hidden="1">
      <c r="B1686" t="s">
        <v>5939</v>
      </c>
      <c r="C1686" t="s">
        <v>5940</v>
      </c>
      <c r="D1686" t="s">
        <v>5941</v>
      </c>
      <c r="E1686" t="s">
        <v>1027</v>
      </c>
      <c r="F1686" s="11" t="str">
        <f>"dossierComplet['"&amp;meta_dossier_complet[[#This Row],[COD_VAR]]&amp;"'][code_insee]"</f>
        <v>dossierComplet['ENNGI20'][code_insee]</v>
      </c>
    </row>
    <row r="1687" spans="2:6" hidden="1">
      <c r="B1687" t="s">
        <v>5942</v>
      </c>
      <c r="C1687" t="s">
        <v>5943</v>
      </c>
      <c r="D1687" t="s">
        <v>5944</v>
      </c>
      <c r="E1687" t="s">
        <v>1027</v>
      </c>
      <c r="F1687" s="11" t="str">
        <f>"dossierComplet['"&amp;meta_dossier_complet[[#This Row],[COD_VAR]]&amp;"'][code_insee]"</f>
        <v>dossierComplet['ENNJZ20'][code_insee]</v>
      </c>
    </row>
    <row r="1688" spans="2:6" hidden="1">
      <c r="B1688" t="s">
        <v>5945</v>
      </c>
      <c r="C1688" t="s">
        <v>5946</v>
      </c>
      <c r="D1688" t="s">
        <v>5946</v>
      </c>
      <c r="E1688" t="s">
        <v>1027</v>
      </c>
      <c r="F1688" s="11" t="str">
        <f>"dossierComplet['"&amp;meta_dossier_complet[[#This Row],[COD_VAR]]&amp;"'][code_insee]"</f>
        <v>dossierComplet['ENNKZ20'][code_insee]</v>
      </c>
    </row>
    <row r="1689" spans="2:6" hidden="1">
      <c r="B1689" t="s">
        <v>5947</v>
      </c>
      <c r="C1689" t="s">
        <v>5948</v>
      </c>
      <c r="D1689" t="s">
        <v>5948</v>
      </c>
      <c r="E1689" t="s">
        <v>1027</v>
      </c>
      <c r="F1689" s="11" t="str">
        <f>"dossierComplet['"&amp;meta_dossier_complet[[#This Row],[COD_VAR]]&amp;"'][code_insee]"</f>
        <v>dossierComplet['ENNLZ20'][code_insee]</v>
      </c>
    </row>
    <row r="1690" spans="2:6" hidden="1">
      <c r="B1690" t="s">
        <v>5949</v>
      </c>
      <c r="C1690" t="s">
        <v>5950</v>
      </c>
      <c r="D1690" t="s">
        <v>5951</v>
      </c>
      <c r="E1690" t="s">
        <v>1027</v>
      </c>
      <c r="F1690" s="11" t="str">
        <f>"dossierComplet['"&amp;meta_dossier_complet[[#This Row],[COD_VAR]]&amp;"'][code_insee]"</f>
        <v>dossierComplet['ENNMN20'][code_insee]</v>
      </c>
    </row>
    <row r="1691" spans="2:6" hidden="1">
      <c r="B1691" t="s">
        <v>5952</v>
      </c>
      <c r="C1691" t="s">
        <v>5953</v>
      </c>
      <c r="D1691" t="s">
        <v>5954</v>
      </c>
      <c r="E1691" t="s">
        <v>1027</v>
      </c>
      <c r="F1691" s="11" t="str">
        <f>"dossierComplet['"&amp;meta_dossier_complet[[#This Row],[COD_VAR]]&amp;"'][code_insee]"</f>
        <v>dossierComplet['ENNOQ20'][code_insee]</v>
      </c>
    </row>
    <row r="1692" spans="2:6" hidden="1">
      <c r="B1692" t="s">
        <v>5955</v>
      </c>
      <c r="C1692" t="s">
        <v>5956</v>
      </c>
      <c r="D1692" t="s">
        <v>5956</v>
      </c>
      <c r="E1692" t="s">
        <v>1027</v>
      </c>
      <c r="F1692" s="11" t="str">
        <f>"dossierComplet['"&amp;meta_dossier_complet[[#This Row],[COD_VAR]]&amp;"'][code_insee]"</f>
        <v>dossierComplet['ENNRU20'][code_insee]</v>
      </c>
    </row>
    <row r="1693" spans="2:6" hidden="1">
      <c r="B1693" t="s">
        <v>5957</v>
      </c>
      <c r="C1693" t="s">
        <v>5958</v>
      </c>
      <c r="D1693" t="s">
        <v>5959</v>
      </c>
      <c r="E1693" t="s">
        <v>1027</v>
      </c>
      <c r="F1693" s="11" t="str">
        <f>"dossierComplet['"&amp;meta_dossier_complet[[#This Row],[COD_VAR]]&amp;"'][code_insee]"</f>
        <v>dossierComplet['ENCTOT20'][code_insee]</v>
      </c>
    </row>
    <row r="1694" spans="2:6" hidden="1">
      <c r="B1694" t="s">
        <v>5960</v>
      </c>
      <c r="C1694" t="s">
        <v>5961</v>
      </c>
      <c r="D1694" t="s">
        <v>5962</v>
      </c>
      <c r="E1694" t="s">
        <v>1027</v>
      </c>
      <c r="F1694" s="11" t="str">
        <f>"dossierComplet['"&amp;meta_dossier_complet[[#This Row],[COD_VAR]]&amp;"'][code_insee]"</f>
        <v>dossierComplet['ENCBE20'][code_insee]</v>
      </c>
    </row>
    <row r="1695" spans="2:6" hidden="1">
      <c r="B1695" t="s">
        <v>5963</v>
      </c>
      <c r="C1695" t="s">
        <v>5964</v>
      </c>
      <c r="D1695" t="s">
        <v>5965</v>
      </c>
      <c r="E1695" t="s">
        <v>1027</v>
      </c>
      <c r="F1695" s="11" t="str">
        <f>"dossierComplet['"&amp;meta_dossier_complet[[#This Row],[COD_VAR]]&amp;"'][code_insee]"</f>
        <v>dossierComplet['ENCFZ20'][code_insee]</v>
      </c>
    </row>
    <row r="1696" spans="2:6" hidden="1">
      <c r="B1696" t="s">
        <v>5966</v>
      </c>
      <c r="C1696" t="s">
        <v>5967</v>
      </c>
      <c r="D1696" t="s">
        <v>5968</v>
      </c>
      <c r="E1696" t="s">
        <v>1027</v>
      </c>
      <c r="F1696" s="11" t="str">
        <f>"dossierComplet['"&amp;meta_dossier_complet[[#This Row],[COD_VAR]]&amp;"'][code_insee]"</f>
        <v>dossierComplet['ENCGI20'][code_insee]</v>
      </c>
    </row>
    <row r="1697" spans="2:6" hidden="1">
      <c r="B1697" t="s">
        <v>5969</v>
      </c>
      <c r="C1697" t="s">
        <v>5970</v>
      </c>
      <c r="D1697" t="s">
        <v>5971</v>
      </c>
      <c r="E1697" t="s">
        <v>1027</v>
      </c>
      <c r="F1697" s="11" t="str">
        <f>"dossierComplet['"&amp;meta_dossier_complet[[#This Row],[COD_VAR]]&amp;"'][code_insee]"</f>
        <v>dossierComplet['ENCJZ20'][code_insee]</v>
      </c>
    </row>
    <row r="1698" spans="2:6" hidden="1">
      <c r="B1698" t="s">
        <v>5972</v>
      </c>
      <c r="C1698" t="s">
        <v>5973</v>
      </c>
      <c r="D1698" t="s">
        <v>5974</v>
      </c>
      <c r="E1698" t="s">
        <v>1027</v>
      </c>
      <c r="F1698" s="11" t="str">
        <f>"dossierComplet['"&amp;meta_dossier_complet[[#This Row],[COD_VAR]]&amp;"'][code_insee]"</f>
        <v>dossierComplet['ENCKZ20'][code_insee]</v>
      </c>
    </row>
    <row r="1699" spans="2:6" hidden="1">
      <c r="B1699" t="s">
        <v>5975</v>
      </c>
      <c r="C1699" t="s">
        <v>5976</v>
      </c>
      <c r="D1699" t="s">
        <v>5977</v>
      </c>
      <c r="E1699" t="s">
        <v>1027</v>
      </c>
      <c r="F1699" s="11" t="str">
        <f>"dossierComplet['"&amp;meta_dossier_complet[[#This Row],[COD_VAR]]&amp;"'][code_insee]"</f>
        <v>dossierComplet['ENCLZ20'][code_insee]</v>
      </c>
    </row>
    <row r="1700" spans="2:6" hidden="1">
      <c r="B1700" t="s">
        <v>5978</v>
      </c>
      <c r="C1700" t="s">
        <v>5979</v>
      </c>
      <c r="D1700" t="s">
        <v>5980</v>
      </c>
      <c r="E1700" t="s">
        <v>1027</v>
      </c>
      <c r="F1700" s="11" t="str">
        <f>"dossierComplet['"&amp;meta_dossier_complet[[#This Row],[COD_VAR]]&amp;"'][code_insee]"</f>
        <v>dossierComplet['ENCMN20'][code_insee]</v>
      </c>
    </row>
    <row r="1701" spans="2:6" hidden="1">
      <c r="B1701" t="s">
        <v>5981</v>
      </c>
      <c r="C1701" t="s">
        <v>5982</v>
      </c>
      <c r="D1701" t="s">
        <v>5983</v>
      </c>
      <c r="E1701" t="s">
        <v>1027</v>
      </c>
      <c r="F1701" s="11" t="str">
        <f>"dossierComplet['"&amp;meta_dossier_complet[[#This Row],[COD_VAR]]&amp;"'][code_insee]"</f>
        <v>dossierComplet['ENCOQ20'][code_insee]</v>
      </c>
    </row>
    <row r="1702" spans="2:6" hidden="1">
      <c r="B1702" t="s">
        <v>5984</v>
      </c>
      <c r="C1702" t="s">
        <v>5985</v>
      </c>
      <c r="D1702" t="s">
        <v>5986</v>
      </c>
      <c r="E1702" t="s">
        <v>1027</v>
      </c>
      <c r="F1702" s="11" t="str">
        <f>"dossierComplet['"&amp;meta_dossier_complet[[#This Row],[COD_VAR]]&amp;"'][code_insee]"</f>
        <v>dossierComplet['ENCRU20'][code_insee]</v>
      </c>
    </row>
    <row r="1703" spans="2:6" hidden="1">
      <c r="B1703" t="s">
        <v>5987</v>
      </c>
      <c r="C1703" t="s">
        <v>5988</v>
      </c>
      <c r="D1703" t="s">
        <v>5989</v>
      </c>
      <c r="E1703" t="s">
        <v>1027</v>
      </c>
      <c r="F1703" s="11" t="str">
        <f>"dossierComplet['"&amp;meta_dossier_complet[[#This Row],[COD_VAR]]&amp;"'][code_insee]"</f>
        <v>dossierComplet['ENCTOT19'][code_insee]</v>
      </c>
    </row>
    <row r="1704" spans="2:6" hidden="1">
      <c r="B1704" t="s">
        <v>5990</v>
      </c>
      <c r="C1704" t="s">
        <v>5991</v>
      </c>
      <c r="D1704" t="s">
        <v>5992</v>
      </c>
      <c r="E1704" t="s">
        <v>1027</v>
      </c>
      <c r="F1704" s="11" t="str">
        <f>"dossierComplet['"&amp;meta_dossier_complet[[#This Row],[COD_VAR]]&amp;"'][code_insee]"</f>
        <v>dossierComplet['ENCTOT18'][code_insee]</v>
      </c>
    </row>
    <row r="1705" spans="2:6" hidden="1">
      <c r="B1705" t="s">
        <v>5993</v>
      </c>
      <c r="C1705" t="s">
        <v>5994</v>
      </c>
      <c r="D1705" t="s">
        <v>5995</v>
      </c>
      <c r="E1705" t="s">
        <v>1027</v>
      </c>
      <c r="F1705" s="11" t="str">
        <f>"dossierComplet['"&amp;meta_dossier_complet[[#This Row],[COD_VAR]]&amp;"'][code_insee]"</f>
        <v>dossierComplet['ENCTOT17'][code_insee]</v>
      </c>
    </row>
    <row r="1706" spans="2:6" hidden="1">
      <c r="B1706" t="s">
        <v>5996</v>
      </c>
      <c r="C1706" t="s">
        <v>5997</v>
      </c>
      <c r="D1706" t="s">
        <v>5998</v>
      </c>
      <c r="E1706" t="s">
        <v>1027</v>
      </c>
      <c r="F1706" s="11" t="str">
        <f>"dossierComplet['"&amp;meta_dossier_complet[[#This Row],[COD_VAR]]&amp;"'][code_insee]"</f>
        <v>dossierComplet['ENCTOT16'][code_insee]</v>
      </c>
    </row>
    <row r="1707" spans="2:6" hidden="1">
      <c r="B1707" t="s">
        <v>5999</v>
      </c>
      <c r="C1707" t="s">
        <v>6000</v>
      </c>
      <c r="D1707" t="s">
        <v>6001</v>
      </c>
      <c r="E1707" t="s">
        <v>1027</v>
      </c>
      <c r="F1707" s="11" t="str">
        <f>"dossierComplet['"&amp;meta_dossier_complet[[#This Row],[COD_VAR]]&amp;"'][code_insee]"</f>
        <v>dossierComplet['ENCTOT15'][code_insee]</v>
      </c>
    </row>
    <row r="1708" spans="2:6" hidden="1">
      <c r="B1708" t="s">
        <v>6002</v>
      </c>
      <c r="C1708" t="s">
        <v>6003</v>
      </c>
      <c r="D1708" t="s">
        <v>6004</v>
      </c>
      <c r="E1708" t="s">
        <v>1027</v>
      </c>
      <c r="F1708" s="11" t="str">
        <f>"dossierComplet['"&amp;meta_dossier_complet[[#This Row],[COD_VAR]]&amp;"'][code_insee]"</f>
        <v>dossierComplet['ENCTOT14'][code_insee]</v>
      </c>
    </row>
    <row r="1709" spans="2:6" hidden="1">
      <c r="B1709" t="s">
        <v>6005</v>
      </c>
      <c r="C1709" t="s">
        <v>6006</v>
      </c>
      <c r="D1709" t="s">
        <v>6007</v>
      </c>
      <c r="E1709" t="s">
        <v>1027</v>
      </c>
      <c r="F1709" s="11" t="str">
        <f>"dossierComplet['"&amp;meta_dossier_complet[[#This Row],[COD_VAR]]&amp;"'][code_insee]"</f>
        <v>dossierComplet['ENCTOT13'][code_insee]</v>
      </c>
    </row>
    <row r="1710" spans="2:6" hidden="1">
      <c r="B1710" t="s">
        <v>6008</v>
      </c>
      <c r="C1710" t="s">
        <v>6009</v>
      </c>
      <c r="D1710" t="s">
        <v>6010</v>
      </c>
      <c r="E1710" t="s">
        <v>1027</v>
      </c>
      <c r="F1710" s="11" t="str">
        <f>"dossierComplet['"&amp;meta_dossier_complet[[#This Row],[COD_VAR]]&amp;"'][code_insee]"</f>
        <v>dossierComplet['ENCTOT12'][code_insee]</v>
      </c>
    </row>
    <row r="1711" spans="2:6" hidden="1">
      <c r="B1711" t="s">
        <v>6011</v>
      </c>
      <c r="C1711" t="s">
        <v>6012</v>
      </c>
      <c r="D1711" t="s">
        <v>6013</v>
      </c>
      <c r="E1711" t="s">
        <v>1027</v>
      </c>
      <c r="F1711" s="11" t="str">
        <f>"dossierComplet['"&amp;meta_dossier_complet[[#This Row],[COD_VAR]]&amp;"'][code_insee]"</f>
        <v>dossierComplet['ENCTOT11'][code_insee]</v>
      </c>
    </row>
    <row r="1712" spans="2:6" hidden="1">
      <c r="B1712" t="s">
        <v>6014</v>
      </c>
      <c r="C1712" t="s">
        <v>6015</v>
      </c>
      <c r="D1712" t="s">
        <v>6016</v>
      </c>
      <c r="E1712" t="s">
        <v>1027</v>
      </c>
      <c r="F1712" s="11" t="str">
        <f>"dossierComplet['"&amp;meta_dossier_complet[[#This Row],[COD_VAR]]&amp;"'][code_insee]"</f>
        <v>dossierComplet['ENCITOT20'][code_insee]</v>
      </c>
    </row>
    <row r="1713" spans="2:6" hidden="1">
      <c r="B1713" t="s">
        <v>6017</v>
      </c>
      <c r="C1713" t="s">
        <v>6018</v>
      </c>
      <c r="D1713" t="s">
        <v>6019</v>
      </c>
      <c r="E1713" t="s">
        <v>1027</v>
      </c>
      <c r="F1713" s="11" t="str">
        <f>"dossierComplet['"&amp;meta_dossier_complet[[#This Row],[COD_VAR]]&amp;"'][code_insee]"</f>
        <v>dossierComplet['ENCIBE20'][code_insee]</v>
      </c>
    </row>
    <row r="1714" spans="2:6" hidden="1">
      <c r="B1714" t="s">
        <v>6020</v>
      </c>
      <c r="C1714" t="s">
        <v>6021</v>
      </c>
      <c r="D1714" t="s">
        <v>6022</v>
      </c>
      <c r="E1714" t="s">
        <v>1027</v>
      </c>
      <c r="F1714" s="11" t="str">
        <f>"dossierComplet['"&amp;meta_dossier_complet[[#This Row],[COD_VAR]]&amp;"'][code_insee]"</f>
        <v>dossierComplet['ENCIFZ20'][code_insee]</v>
      </c>
    </row>
    <row r="1715" spans="2:6" hidden="1">
      <c r="B1715" t="s">
        <v>6023</v>
      </c>
      <c r="C1715" t="s">
        <v>6024</v>
      </c>
      <c r="D1715" t="s">
        <v>6025</v>
      </c>
      <c r="E1715" t="s">
        <v>1027</v>
      </c>
      <c r="F1715" s="11" t="str">
        <f>"dossierComplet['"&amp;meta_dossier_complet[[#This Row],[COD_VAR]]&amp;"'][code_insee]"</f>
        <v>dossierComplet['ENCIGI20'][code_insee]</v>
      </c>
    </row>
    <row r="1716" spans="2:6" hidden="1">
      <c r="B1716" t="s">
        <v>6026</v>
      </c>
      <c r="C1716" t="s">
        <v>6027</v>
      </c>
      <c r="D1716" t="s">
        <v>6028</v>
      </c>
      <c r="E1716" t="s">
        <v>1027</v>
      </c>
      <c r="F1716" s="11" t="str">
        <f>"dossierComplet['"&amp;meta_dossier_complet[[#This Row],[COD_VAR]]&amp;"'][code_insee]"</f>
        <v>dossierComplet['ENCIJZ20'][code_insee]</v>
      </c>
    </row>
    <row r="1717" spans="2:6" hidden="1">
      <c r="B1717" t="s">
        <v>6029</v>
      </c>
      <c r="C1717" t="s">
        <v>6030</v>
      </c>
      <c r="D1717" t="s">
        <v>6031</v>
      </c>
      <c r="E1717" t="s">
        <v>1027</v>
      </c>
      <c r="F1717" s="11" t="str">
        <f>"dossierComplet['"&amp;meta_dossier_complet[[#This Row],[COD_VAR]]&amp;"'][code_insee]"</f>
        <v>dossierComplet['ENCIKZ20'][code_insee]</v>
      </c>
    </row>
    <row r="1718" spans="2:6" hidden="1">
      <c r="B1718" t="s">
        <v>6032</v>
      </c>
      <c r="C1718" t="s">
        <v>6033</v>
      </c>
      <c r="D1718" t="s">
        <v>6034</v>
      </c>
      <c r="E1718" t="s">
        <v>1027</v>
      </c>
      <c r="F1718" s="11" t="str">
        <f>"dossierComplet['"&amp;meta_dossier_complet[[#This Row],[COD_VAR]]&amp;"'][code_insee]"</f>
        <v>dossierComplet['ENCILZ20'][code_insee]</v>
      </c>
    </row>
    <row r="1719" spans="2:6" hidden="1">
      <c r="B1719" t="s">
        <v>6035</v>
      </c>
      <c r="C1719" t="s">
        <v>6036</v>
      </c>
      <c r="D1719" t="s">
        <v>6037</v>
      </c>
      <c r="E1719" t="s">
        <v>1027</v>
      </c>
      <c r="F1719" s="11" t="str">
        <f>"dossierComplet['"&amp;meta_dossier_complet[[#This Row],[COD_VAR]]&amp;"'][code_insee]"</f>
        <v>dossierComplet['ENCIMN20'][code_insee]</v>
      </c>
    </row>
    <row r="1720" spans="2:6" hidden="1">
      <c r="B1720" t="s">
        <v>6038</v>
      </c>
      <c r="C1720" t="s">
        <v>6039</v>
      </c>
      <c r="D1720" t="s">
        <v>6040</v>
      </c>
      <c r="E1720" t="s">
        <v>1027</v>
      </c>
      <c r="F1720" s="11" t="str">
        <f>"dossierComplet['"&amp;meta_dossier_complet[[#This Row],[COD_VAR]]&amp;"'][code_insee]"</f>
        <v>dossierComplet['ENCIOQ20'][code_insee]</v>
      </c>
    </row>
    <row r="1721" spans="2:6" hidden="1">
      <c r="B1721" t="s">
        <v>6041</v>
      </c>
      <c r="C1721" t="s">
        <v>6042</v>
      </c>
      <c r="D1721" t="s">
        <v>6043</v>
      </c>
      <c r="E1721" t="s">
        <v>1027</v>
      </c>
      <c r="F1721" s="11" t="str">
        <f>"dossierComplet['"&amp;meta_dossier_complet[[#This Row],[COD_VAR]]&amp;"'][code_insee]"</f>
        <v>dossierComplet['ENCIRU20'][code_insee]</v>
      </c>
    </row>
    <row r="1722" spans="2:6" hidden="1">
      <c r="B1722" t="s">
        <v>6044</v>
      </c>
      <c r="C1722" t="s">
        <v>6045</v>
      </c>
      <c r="D1722" t="s">
        <v>6046</v>
      </c>
      <c r="E1722" t="s">
        <v>1027</v>
      </c>
      <c r="F1722" s="11" t="str">
        <f>"dossierComplet['"&amp;meta_dossier_complet[[#This Row],[COD_VAR]]&amp;"'][code_insee]"</f>
        <v>dossierComplet['ENCITOT19'][code_insee]</v>
      </c>
    </row>
    <row r="1723" spans="2:6" hidden="1">
      <c r="B1723" t="s">
        <v>6047</v>
      </c>
      <c r="C1723" t="s">
        <v>6048</v>
      </c>
      <c r="D1723" t="s">
        <v>6049</v>
      </c>
      <c r="E1723" t="s">
        <v>1027</v>
      </c>
      <c r="F1723" s="11" t="str">
        <f>"dossierComplet['"&amp;meta_dossier_complet[[#This Row],[COD_VAR]]&amp;"'][code_insee]"</f>
        <v>dossierComplet['ENCITOT18'][code_insee]</v>
      </c>
    </row>
    <row r="1724" spans="2:6" hidden="1">
      <c r="B1724" t="s">
        <v>6050</v>
      </c>
      <c r="C1724" t="s">
        <v>6051</v>
      </c>
      <c r="D1724" t="s">
        <v>6052</v>
      </c>
      <c r="E1724" t="s">
        <v>1027</v>
      </c>
      <c r="F1724" s="11" t="str">
        <f>"dossierComplet['"&amp;meta_dossier_complet[[#This Row],[COD_VAR]]&amp;"'][code_insee]"</f>
        <v>dossierComplet['ENCITOT17'][code_insee]</v>
      </c>
    </row>
    <row r="1725" spans="2:6" hidden="1">
      <c r="B1725" t="s">
        <v>6053</v>
      </c>
      <c r="C1725" t="s">
        <v>6054</v>
      </c>
      <c r="D1725" t="s">
        <v>6055</v>
      </c>
      <c r="E1725" t="s">
        <v>1027</v>
      </c>
      <c r="F1725" s="11" t="str">
        <f>"dossierComplet['"&amp;meta_dossier_complet[[#This Row],[COD_VAR]]&amp;"'][code_insee]"</f>
        <v>dossierComplet['ENCITOT16'][code_insee]</v>
      </c>
    </row>
    <row r="1726" spans="2:6" hidden="1">
      <c r="B1726" t="s">
        <v>6056</v>
      </c>
      <c r="C1726" t="s">
        <v>6057</v>
      </c>
      <c r="D1726" t="s">
        <v>6058</v>
      </c>
      <c r="E1726" t="s">
        <v>1027</v>
      </c>
      <c r="F1726" s="11" t="str">
        <f>"dossierComplet['"&amp;meta_dossier_complet[[#This Row],[COD_VAR]]&amp;"'][code_insee]"</f>
        <v>dossierComplet['ENCITOT15'][code_insee]</v>
      </c>
    </row>
    <row r="1727" spans="2:6" hidden="1">
      <c r="B1727" t="s">
        <v>6059</v>
      </c>
      <c r="C1727" t="s">
        <v>6060</v>
      </c>
      <c r="D1727" t="s">
        <v>6061</v>
      </c>
      <c r="E1727" t="s">
        <v>1027</v>
      </c>
      <c r="F1727" s="11" t="str">
        <f>"dossierComplet['"&amp;meta_dossier_complet[[#This Row],[COD_VAR]]&amp;"'][code_insee]"</f>
        <v>dossierComplet['ENCITOT14'][code_insee]</v>
      </c>
    </row>
    <row r="1728" spans="2:6" hidden="1">
      <c r="B1728" t="s">
        <v>6062</v>
      </c>
      <c r="C1728" t="s">
        <v>6063</v>
      </c>
      <c r="D1728" t="s">
        <v>6064</v>
      </c>
      <c r="E1728" t="s">
        <v>1027</v>
      </c>
      <c r="F1728" s="11" t="str">
        <f>"dossierComplet['"&amp;meta_dossier_complet[[#This Row],[COD_VAR]]&amp;"'][code_insee]"</f>
        <v>dossierComplet['ENCITOT13'][code_insee]</v>
      </c>
    </row>
    <row r="1729" spans="2:6" hidden="1">
      <c r="B1729" t="s">
        <v>6065</v>
      </c>
      <c r="C1729" t="s">
        <v>6066</v>
      </c>
      <c r="D1729" t="s">
        <v>6067</v>
      </c>
      <c r="E1729" t="s">
        <v>1027</v>
      </c>
      <c r="F1729" s="11" t="str">
        <f>"dossierComplet['"&amp;meta_dossier_complet[[#This Row],[COD_VAR]]&amp;"'][code_insee]"</f>
        <v>dossierComplet['ENCITOT12'][code_insee]</v>
      </c>
    </row>
    <row r="1730" spans="2:6" hidden="1">
      <c r="B1730" t="s">
        <v>6068</v>
      </c>
      <c r="C1730" t="s">
        <v>6069</v>
      </c>
      <c r="D1730" t="s">
        <v>6070</v>
      </c>
      <c r="E1730" t="s">
        <v>1027</v>
      </c>
      <c r="F1730" s="11" t="str">
        <f>"dossierComplet['"&amp;meta_dossier_complet[[#This Row],[COD_VAR]]&amp;"'][code_insee]"</f>
        <v>dossierComplet['ENCITOT11'][code_insee]</v>
      </c>
    </row>
    <row r="1731" spans="2:6" hidden="1">
      <c r="B1731" t="s">
        <v>6071</v>
      </c>
      <c r="C1731" t="s">
        <v>6072</v>
      </c>
      <c r="D1731" t="s">
        <v>6072</v>
      </c>
      <c r="E1731" t="s">
        <v>1027</v>
      </c>
      <c r="F1731" s="11" t="str">
        <f>"dossierComplet['"&amp;meta_dossier_complet[[#This Row],[COD_VAR]]&amp;"'][code_insee]"</f>
        <v>dossierComplet['ETNTOT20'][code_insee]</v>
      </c>
    </row>
    <row r="1732" spans="2:6" hidden="1">
      <c r="B1732" t="s">
        <v>6073</v>
      </c>
      <c r="C1732" t="s">
        <v>6074</v>
      </c>
      <c r="D1732" t="s">
        <v>6075</v>
      </c>
      <c r="E1732" t="s">
        <v>1027</v>
      </c>
      <c r="F1732" s="11" t="str">
        <f>"dossierComplet['"&amp;meta_dossier_complet[[#This Row],[COD_VAR]]&amp;"'][code_insee]"</f>
        <v>dossierComplet['ETNBE20'][code_insee]</v>
      </c>
    </row>
    <row r="1733" spans="2:6" hidden="1">
      <c r="B1733" t="s">
        <v>6076</v>
      </c>
      <c r="C1733" t="s">
        <v>6077</v>
      </c>
      <c r="D1733" t="s">
        <v>6078</v>
      </c>
      <c r="E1733" t="s">
        <v>1027</v>
      </c>
      <c r="F1733" s="11" t="str">
        <f>"dossierComplet['"&amp;meta_dossier_complet[[#This Row],[COD_VAR]]&amp;"'][code_insee]"</f>
        <v>dossierComplet['ETNFZ20'][code_insee]</v>
      </c>
    </row>
    <row r="1734" spans="2:6" hidden="1">
      <c r="B1734" t="s">
        <v>6079</v>
      </c>
      <c r="C1734" t="s">
        <v>6080</v>
      </c>
      <c r="D1734" t="s">
        <v>6081</v>
      </c>
      <c r="E1734" t="s">
        <v>1027</v>
      </c>
      <c r="F1734" s="11" t="str">
        <f>"dossierComplet['"&amp;meta_dossier_complet[[#This Row],[COD_VAR]]&amp;"'][code_insee]"</f>
        <v>dossierComplet['ETNGI20'][code_insee]</v>
      </c>
    </row>
    <row r="1735" spans="2:6" hidden="1">
      <c r="B1735" t="s">
        <v>6082</v>
      </c>
      <c r="C1735" t="s">
        <v>6083</v>
      </c>
      <c r="D1735" t="s">
        <v>6084</v>
      </c>
      <c r="E1735" t="s">
        <v>1027</v>
      </c>
      <c r="F1735" s="11" t="str">
        <f>"dossierComplet['"&amp;meta_dossier_complet[[#This Row],[COD_VAR]]&amp;"'][code_insee]"</f>
        <v>dossierComplet['ETNJZ20'][code_insee]</v>
      </c>
    </row>
    <row r="1736" spans="2:6" hidden="1">
      <c r="B1736" t="s">
        <v>6085</v>
      </c>
      <c r="C1736" t="s">
        <v>6086</v>
      </c>
      <c r="D1736" t="s">
        <v>6087</v>
      </c>
      <c r="E1736" t="s">
        <v>1027</v>
      </c>
      <c r="F1736" s="11" t="str">
        <f>"dossierComplet['"&amp;meta_dossier_complet[[#This Row],[COD_VAR]]&amp;"'][code_insee]"</f>
        <v>dossierComplet['ETNKZ20'][code_insee]</v>
      </c>
    </row>
    <row r="1737" spans="2:6" hidden="1">
      <c r="B1737" t="s">
        <v>6088</v>
      </c>
      <c r="C1737" t="s">
        <v>6089</v>
      </c>
      <c r="D1737" t="s">
        <v>6090</v>
      </c>
      <c r="E1737" t="s">
        <v>1027</v>
      </c>
      <c r="F1737" s="11" t="str">
        <f>"dossierComplet['"&amp;meta_dossier_complet[[#This Row],[COD_VAR]]&amp;"'][code_insee]"</f>
        <v>dossierComplet['ETNLZ20'][code_insee]</v>
      </c>
    </row>
    <row r="1738" spans="2:6" hidden="1">
      <c r="B1738" t="s">
        <v>6091</v>
      </c>
      <c r="C1738" t="s">
        <v>6092</v>
      </c>
      <c r="D1738" t="s">
        <v>6093</v>
      </c>
      <c r="E1738" t="s">
        <v>1027</v>
      </c>
      <c r="F1738" s="11" t="str">
        <f>"dossierComplet['"&amp;meta_dossier_complet[[#This Row],[COD_VAR]]&amp;"'][code_insee]"</f>
        <v>dossierComplet['ETNMN20'][code_insee]</v>
      </c>
    </row>
    <row r="1739" spans="2:6" hidden="1">
      <c r="B1739" t="s">
        <v>6094</v>
      </c>
      <c r="C1739" t="s">
        <v>6095</v>
      </c>
      <c r="D1739" t="s">
        <v>6096</v>
      </c>
      <c r="E1739" t="s">
        <v>1027</v>
      </c>
      <c r="F1739" s="11" t="str">
        <f>"dossierComplet['"&amp;meta_dossier_complet[[#This Row],[COD_VAR]]&amp;"'][code_insee]"</f>
        <v>dossierComplet['ETNOQ20'][code_insee]</v>
      </c>
    </row>
    <row r="1740" spans="2:6" hidden="1">
      <c r="B1740" t="s">
        <v>6097</v>
      </c>
      <c r="C1740" t="s">
        <v>6098</v>
      </c>
      <c r="D1740" t="s">
        <v>6099</v>
      </c>
      <c r="E1740" t="s">
        <v>1027</v>
      </c>
      <c r="F1740" s="11" t="str">
        <f>"dossierComplet['"&amp;meta_dossier_complet[[#This Row],[COD_VAR]]&amp;"'][code_insee]"</f>
        <v>dossierComplet['ETNRU20'][code_insee]</v>
      </c>
    </row>
    <row r="1741" spans="2:6" hidden="1">
      <c r="B1741" t="s">
        <v>6100</v>
      </c>
      <c r="C1741" t="s">
        <v>6101</v>
      </c>
      <c r="D1741" t="s">
        <v>6102</v>
      </c>
      <c r="E1741" t="s">
        <v>1027</v>
      </c>
      <c r="F1741" s="11" t="str">
        <f>"dossierComplet['"&amp;meta_dossier_complet[[#This Row],[COD_VAR]]&amp;"'][code_insee]"</f>
        <v>dossierComplet['ETCTOT20'][code_insee]</v>
      </c>
    </row>
    <row r="1742" spans="2:6" hidden="1">
      <c r="B1742" t="s">
        <v>6103</v>
      </c>
      <c r="C1742" t="s">
        <v>6104</v>
      </c>
      <c r="D1742" t="s">
        <v>6105</v>
      </c>
      <c r="E1742" t="s">
        <v>1027</v>
      </c>
      <c r="F1742" s="11" t="str">
        <f>"dossierComplet['"&amp;meta_dossier_complet[[#This Row],[COD_VAR]]&amp;"'][code_insee]"</f>
        <v>dossierComplet['ETCBE20'][code_insee]</v>
      </c>
    </row>
    <row r="1743" spans="2:6" hidden="1">
      <c r="B1743" t="s">
        <v>6106</v>
      </c>
      <c r="C1743" t="s">
        <v>6107</v>
      </c>
      <c r="D1743" t="s">
        <v>6108</v>
      </c>
      <c r="E1743" t="s">
        <v>1027</v>
      </c>
      <c r="F1743" s="11" t="str">
        <f>"dossierComplet['"&amp;meta_dossier_complet[[#This Row],[COD_VAR]]&amp;"'][code_insee]"</f>
        <v>dossierComplet['ETCFZ20'][code_insee]</v>
      </c>
    </row>
    <row r="1744" spans="2:6" hidden="1">
      <c r="B1744" t="s">
        <v>6109</v>
      </c>
      <c r="C1744" t="s">
        <v>6110</v>
      </c>
      <c r="D1744" t="s">
        <v>6111</v>
      </c>
      <c r="E1744" t="s">
        <v>1027</v>
      </c>
      <c r="F1744" s="11" t="str">
        <f>"dossierComplet['"&amp;meta_dossier_complet[[#This Row],[COD_VAR]]&amp;"'][code_insee]"</f>
        <v>dossierComplet['ETCGI20'][code_insee]</v>
      </c>
    </row>
    <row r="1745" spans="2:6" hidden="1">
      <c r="B1745" t="s">
        <v>6112</v>
      </c>
      <c r="C1745" t="s">
        <v>6113</v>
      </c>
      <c r="D1745" t="s">
        <v>6114</v>
      </c>
      <c r="E1745" t="s">
        <v>1027</v>
      </c>
      <c r="F1745" s="11" t="str">
        <f>"dossierComplet['"&amp;meta_dossier_complet[[#This Row],[COD_VAR]]&amp;"'][code_insee]"</f>
        <v>dossierComplet['ETCJZ20'][code_insee]</v>
      </c>
    </row>
    <row r="1746" spans="2:6" hidden="1">
      <c r="B1746" t="s">
        <v>6115</v>
      </c>
      <c r="C1746" t="s">
        <v>6116</v>
      </c>
      <c r="D1746" t="s">
        <v>6117</v>
      </c>
      <c r="E1746" t="s">
        <v>1027</v>
      </c>
      <c r="F1746" s="11" t="str">
        <f>"dossierComplet['"&amp;meta_dossier_complet[[#This Row],[COD_VAR]]&amp;"'][code_insee]"</f>
        <v>dossierComplet['ETCKZ20'][code_insee]</v>
      </c>
    </row>
    <row r="1747" spans="2:6" hidden="1">
      <c r="B1747" t="s">
        <v>6118</v>
      </c>
      <c r="C1747" t="s">
        <v>6119</v>
      </c>
      <c r="D1747" t="s">
        <v>6120</v>
      </c>
      <c r="E1747" t="s">
        <v>1027</v>
      </c>
      <c r="F1747" s="11" t="str">
        <f>"dossierComplet['"&amp;meta_dossier_complet[[#This Row],[COD_VAR]]&amp;"'][code_insee]"</f>
        <v>dossierComplet['ETCLZ20'][code_insee]</v>
      </c>
    </row>
    <row r="1748" spans="2:6" hidden="1">
      <c r="B1748" t="s">
        <v>6121</v>
      </c>
      <c r="C1748" t="s">
        <v>6122</v>
      </c>
      <c r="D1748" t="s">
        <v>6123</v>
      </c>
      <c r="E1748" t="s">
        <v>1027</v>
      </c>
      <c r="F1748" s="11" t="str">
        <f>"dossierComplet['"&amp;meta_dossier_complet[[#This Row],[COD_VAR]]&amp;"'][code_insee]"</f>
        <v>dossierComplet['ETCMN20'][code_insee]</v>
      </c>
    </row>
    <row r="1749" spans="2:6" hidden="1">
      <c r="B1749" t="s">
        <v>6124</v>
      </c>
      <c r="C1749" t="s">
        <v>6125</v>
      </c>
      <c r="D1749" t="s">
        <v>6126</v>
      </c>
      <c r="E1749" t="s">
        <v>1027</v>
      </c>
      <c r="F1749" s="11" t="str">
        <f>"dossierComplet['"&amp;meta_dossier_complet[[#This Row],[COD_VAR]]&amp;"'][code_insee]"</f>
        <v>dossierComplet['ETCOQ20'][code_insee]</v>
      </c>
    </row>
    <row r="1750" spans="2:6" hidden="1">
      <c r="B1750" t="s">
        <v>6127</v>
      </c>
      <c r="C1750" t="s">
        <v>6128</v>
      </c>
      <c r="D1750" t="s">
        <v>6129</v>
      </c>
      <c r="E1750" t="s">
        <v>1027</v>
      </c>
      <c r="F1750" s="11" t="str">
        <f>"dossierComplet['"&amp;meta_dossier_complet[[#This Row],[COD_VAR]]&amp;"'][code_insee]"</f>
        <v>dossierComplet['ETCRU20'][code_insee]</v>
      </c>
    </row>
    <row r="1751" spans="2:6" hidden="1">
      <c r="B1751" t="s">
        <v>6130</v>
      </c>
      <c r="C1751" t="s">
        <v>6131</v>
      </c>
      <c r="D1751" t="s">
        <v>6132</v>
      </c>
      <c r="E1751" t="s">
        <v>1027</v>
      </c>
      <c r="F1751" s="11" t="str">
        <f>"dossierComplet['"&amp;meta_dossier_complet[[#This Row],[COD_VAR]]&amp;"'][code_insee]"</f>
        <v>dossierComplet['ETCTOT19'][code_insee]</v>
      </c>
    </row>
    <row r="1752" spans="2:6" hidden="1">
      <c r="B1752" t="s">
        <v>6133</v>
      </c>
      <c r="C1752" t="s">
        <v>6134</v>
      </c>
      <c r="D1752" t="s">
        <v>6135</v>
      </c>
      <c r="E1752" t="s">
        <v>1027</v>
      </c>
      <c r="F1752" s="11" t="str">
        <f>"dossierComplet['"&amp;meta_dossier_complet[[#This Row],[COD_VAR]]&amp;"'][code_insee]"</f>
        <v>dossierComplet['ETCBE19'][code_insee]</v>
      </c>
    </row>
    <row r="1753" spans="2:6" hidden="1">
      <c r="B1753" t="s">
        <v>6136</v>
      </c>
      <c r="C1753" t="s">
        <v>6137</v>
      </c>
      <c r="D1753" t="s">
        <v>6138</v>
      </c>
      <c r="E1753" t="s">
        <v>1027</v>
      </c>
      <c r="F1753" s="11" t="str">
        <f>"dossierComplet['"&amp;meta_dossier_complet[[#This Row],[COD_VAR]]&amp;"'][code_insee]"</f>
        <v>dossierComplet['ETCFZ19'][code_insee]</v>
      </c>
    </row>
    <row r="1754" spans="2:6" hidden="1">
      <c r="B1754" t="s">
        <v>6139</v>
      </c>
      <c r="C1754" t="s">
        <v>6140</v>
      </c>
      <c r="D1754" t="s">
        <v>6141</v>
      </c>
      <c r="E1754" t="s">
        <v>1027</v>
      </c>
      <c r="F1754" s="11" t="str">
        <f>"dossierComplet['"&amp;meta_dossier_complet[[#This Row],[COD_VAR]]&amp;"'][code_insee]"</f>
        <v>dossierComplet['ETCGI19'][code_insee]</v>
      </c>
    </row>
    <row r="1755" spans="2:6" hidden="1">
      <c r="B1755" t="s">
        <v>6142</v>
      </c>
      <c r="C1755" t="s">
        <v>6143</v>
      </c>
      <c r="D1755" t="s">
        <v>6144</v>
      </c>
      <c r="E1755" t="s">
        <v>1027</v>
      </c>
      <c r="F1755" s="11" t="str">
        <f>"dossierComplet['"&amp;meta_dossier_complet[[#This Row],[COD_VAR]]&amp;"'][code_insee]"</f>
        <v>dossierComplet['ETCJZ19'][code_insee]</v>
      </c>
    </row>
    <row r="1756" spans="2:6" hidden="1">
      <c r="B1756" t="s">
        <v>6145</v>
      </c>
      <c r="C1756" t="s">
        <v>6146</v>
      </c>
      <c r="D1756" t="s">
        <v>6147</v>
      </c>
      <c r="E1756" t="s">
        <v>1027</v>
      </c>
      <c r="F1756" s="11" t="str">
        <f>"dossierComplet['"&amp;meta_dossier_complet[[#This Row],[COD_VAR]]&amp;"'][code_insee]"</f>
        <v>dossierComplet['ETCKZ19'][code_insee]</v>
      </c>
    </row>
    <row r="1757" spans="2:6" hidden="1">
      <c r="B1757" t="s">
        <v>6148</v>
      </c>
      <c r="C1757" t="s">
        <v>6149</v>
      </c>
      <c r="D1757" t="s">
        <v>6150</v>
      </c>
      <c r="E1757" t="s">
        <v>1027</v>
      </c>
      <c r="F1757" s="11" t="str">
        <f>"dossierComplet['"&amp;meta_dossier_complet[[#This Row],[COD_VAR]]&amp;"'][code_insee]"</f>
        <v>dossierComplet['ETCLZ19'][code_insee]</v>
      </c>
    </row>
    <row r="1758" spans="2:6" hidden="1">
      <c r="B1758" t="s">
        <v>6151</v>
      </c>
      <c r="C1758" t="s">
        <v>6152</v>
      </c>
      <c r="D1758" t="s">
        <v>6153</v>
      </c>
      <c r="E1758" t="s">
        <v>1027</v>
      </c>
      <c r="F1758" s="11" t="str">
        <f>"dossierComplet['"&amp;meta_dossier_complet[[#This Row],[COD_VAR]]&amp;"'][code_insee]"</f>
        <v>dossierComplet['ETCMN19'][code_insee]</v>
      </c>
    </row>
    <row r="1759" spans="2:6" hidden="1">
      <c r="B1759" t="s">
        <v>6154</v>
      </c>
      <c r="C1759" t="s">
        <v>6155</v>
      </c>
      <c r="D1759" t="s">
        <v>6156</v>
      </c>
      <c r="E1759" t="s">
        <v>1027</v>
      </c>
      <c r="F1759" s="11" t="str">
        <f>"dossierComplet['"&amp;meta_dossier_complet[[#This Row],[COD_VAR]]&amp;"'][code_insee]"</f>
        <v>dossierComplet['ETCOQ19'][code_insee]</v>
      </c>
    </row>
    <row r="1760" spans="2:6" hidden="1">
      <c r="B1760" t="s">
        <v>6157</v>
      </c>
      <c r="C1760" t="s">
        <v>6158</v>
      </c>
      <c r="D1760" t="s">
        <v>6159</v>
      </c>
      <c r="E1760" t="s">
        <v>1027</v>
      </c>
      <c r="F1760" s="11" t="str">
        <f>"dossierComplet['"&amp;meta_dossier_complet[[#This Row],[COD_VAR]]&amp;"'][code_insee]"</f>
        <v>dossierComplet['ETCRU19'][code_insee]</v>
      </c>
    </row>
    <row r="1761" spans="2:6" hidden="1">
      <c r="B1761" t="s">
        <v>6160</v>
      </c>
      <c r="C1761" t="s">
        <v>6161</v>
      </c>
      <c r="D1761" t="s">
        <v>6162</v>
      </c>
      <c r="E1761" t="s">
        <v>1027</v>
      </c>
      <c r="F1761" s="11" t="str">
        <f>"dossierComplet['"&amp;meta_dossier_complet[[#This Row],[COD_VAR]]&amp;"'][code_insee]"</f>
        <v>dossierComplet['ETCTOT18'][code_insee]</v>
      </c>
    </row>
    <row r="1762" spans="2:6" hidden="1">
      <c r="B1762" t="s">
        <v>6163</v>
      </c>
      <c r="C1762" t="s">
        <v>6164</v>
      </c>
      <c r="D1762" t="s">
        <v>6165</v>
      </c>
      <c r="E1762" t="s">
        <v>1027</v>
      </c>
      <c r="F1762" s="11" t="str">
        <f>"dossierComplet['"&amp;meta_dossier_complet[[#This Row],[COD_VAR]]&amp;"'][code_insee]"</f>
        <v>dossierComplet['ETCBE18'][code_insee]</v>
      </c>
    </row>
    <row r="1763" spans="2:6" hidden="1">
      <c r="B1763" t="s">
        <v>6166</v>
      </c>
      <c r="C1763" t="s">
        <v>6167</v>
      </c>
      <c r="D1763" t="s">
        <v>6168</v>
      </c>
      <c r="E1763" t="s">
        <v>1027</v>
      </c>
      <c r="F1763" s="11" t="str">
        <f>"dossierComplet['"&amp;meta_dossier_complet[[#This Row],[COD_VAR]]&amp;"'][code_insee]"</f>
        <v>dossierComplet['ETCFZ18'][code_insee]</v>
      </c>
    </row>
    <row r="1764" spans="2:6" hidden="1">
      <c r="B1764" t="s">
        <v>6169</v>
      </c>
      <c r="C1764" t="s">
        <v>6170</v>
      </c>
      <c r="D1764" t="s">
        <v>6171</v>
      </c>
      <c r="E1764" t="s">
        <v>1027</v>
      </c>
      <c r="F1764" s="11" t="str">
        <f>"dossierComplet['"&amp;meta_dossier_complet[[#This Row],[COD_VAR]]&amp;"'][code_insee]"</f>
        <v>dossierComplet['ETCGI18'][code_insee]</v>
      </c>
    </row>
    <row r="1765" spans="2:6" hidden="1">
      <c r="B1765" t="s">
        <v>6172</v>
      </c>
      <c r="C1765" t="s">
        <v>6173</v>
      </c>
      <c r="D1765" t="s">
        <v>6174</v>
      </c>
      <c r="E1765" t="s">
        <v>1027</v>
      </c>
      <c r="F1765" s="11" t="str">
        <f>"dossierComplet['"&amp;meta_dossier_complet[[#This Row],[COD_VAR]]&amp;"'][code_insee]"</f>
        <v>dossierComplet['ETCJZ18'][code_insee]</v>
      </c>
    </row>
    <row r="1766" spans="2:6" hidden="1">
      <c r="B1766" t="s">
        <v>6175</v>
      </c>
      <c r="C1766" t="s">
        <v>6176</v>
      </c>
      <c r="D1766" t="s">
        <v>6177</v>
      </c>
      <c r="E1766" t="s">
        <v>1027</v>
      </c>
      <c r="F1766" s="11" t="str">
        <f>"dossierComplet['"&amp;meta_dossier_complet[[#This Row],[COD_VAR]]&amp;"'][code_insee]"</f>
        <v>dossierComplet['ETCKZ18'][code_insee]</v>
      </c>
    </row>
    <row r="1767" spans="2:6" hidden="1">
      <c r="B1767" t="s">
        <v>6178</v>
      </c>
      <c r="C1767" t="s">
        <v>6179</v>
      </c>
      <c r="D1767" t="s">
        <v>6180</v>
      </c>
      <c r="E1767" t="s">
        <v>1027</v>
      </c>
      <c r="F1767" s="11" t="str">
        <f>"dossierComplet['"&amp;meta_dossier_complet[[#This Row],[COD_VAR]]&amp;"'][code_insee]"</f>
        <v>dossierComplet['ETCLZ18'][code_insee]</v>
      </c>
    </row>
    <row r="1768" spans="2:6" hidden="1">
      <c r="B1768" t="s">
        <v>6181</v>
      </c>
      <c r="C1768" t="s">
        <v>6182</v>
      </c>
      <c r="D1768" t="s">
        <v>6183</v>
      </c>
      <c r="E1768" t="s">
        <v>1027</v>
      </c>
      <c r="F1768" s="11" t="str">
        <f>"dossierComplet['"&amp;meta_dossier_complet[[#This Row],[COD_VAR]]&amp;"'][code_insee]"</f>
        <v>dossierComplet['ETCMN18'][code_insee]</v>
      </c>
    </row>
    <row r="1769" spans="2:6" hidden="1">
      <c r="B1769" t="s">
        <v>6184</v>
      </c>
      <c r="C1769" t="s">
        <v>6185</v>
      </c>
      <c r="D1769" t="s">
        <v>6186</v>
      </c>
      <c r="E1769" t="s">
        <v>1027</v>
      </c>
      <c r="F1769" s="11" t="str">
        <f>"dossierComplet['"&amp;meta_dossier_complet[[#This Row],[COD_VAR]]&amp;"'][code_insee]"</f>
        <v>dossierComplet['ETCOQ18'][code_insee]</v>
      </c>
    </row>
    <row r="1770" spans="2:6" hidden="1">
      <c r="B1770" t="s">
        <v>6187</v>
      </c>
      <c r="C1770" t="s">
        <v>6188</v>
      </c>
      <c r="D1770" t="s">
        <v>6189</v>
      </c>
      <c r="E1770" t="s">
        <v>1027</v>
      </c>
      <c r="F1770" s="11" t="str">
        <f>"dossierComplet['"&amp;meta_dossier_complet[[#This Row],[COD_VAR]]&amp;"'][code_insee]"</f>
        <v>dossierComplet['ETCRU18'][code_insee]</v>
      </c>
    </row>
    <row r="1771" spans="2:6" hidden="1">
      <c r="B1771" t="s">
        <v>6190</v>
      </c>
      <c r="C1771" t="s">
        <v>6191</v>
      </c>
      <c r="D1771" t="s">
        <v>6192</v>
      </c>
      <c r="E1771" t="s">
        <v>1027</v>
      </c>
      <c r="F1771" s="11" t="str">
        <f>"dossierComplet['"&amp;meta_dossier_complet[[#This Row],[COD_VAR]]&amp;"'][code_insee]"</f>
        <v>dossierComplet['ETCTOT17'][code_insee]</v>
      </c>
    </row>
    <row r="1772" spans="2:6" hidden="1">
      <c r="B1772" t="s">
        <v>6193</v>
      </c>
      <c r="C1772" t="s">
        <v>6194</v>
      </c>
      <c r="D1772" t="s">
        <v>6195</v>
      </c>
      <c r="E1772" t="s">
        <v>1027</v>
      </c>
      <c r="F1772" s="11" t="str">
        <f>"dossierComplet['"&amp;meta_dossier_complet[[#This Row],[COD_VAR]]&amp;"'][code_insee]"</f>
        <v>dossierComplet['ETCBE17'][code_insee]</v>
      </c>
    </row>
    <row r="1773" spans="2:6" hidden="1">
      <c r="B1773" t="s">
        <v>6196</v>
      </c>
      <c r="C1773" t="s">
        <v>6197</v>
      </c>
      <c r="D1773" t="s">
        <v>6198</v>
      </c>
      <c r="E1773" t="s">
        <v>1027</v>
      </c>
      <c r="F1773" s="11" t="str">
        <f>"dossierComplet['"&amp;meta_dossier_complet[[#This Row],[COD_VAR]]&amp;"'][code_insee]"</f>
        <v>dossierComplet['ETCFZ17'][code_insee]</v>
      </c>
    </row>
    <row r="1774" spans="2:6" hidden="1">
      <c r="B1774" t="s">
        <v>6199</v>
      </c>
      <c r="C1774" t="s">
        <v>6200</v>
      </c>
      <c r="D1774" t="s">
        <v>6201</v>
      </c>
      <c r="E1774" t="s">
        <v>1027</v>
      </c>
      <c r="F1774" s="11" t="str">
        <f>"dossierComplet['"&amp;meta_dossier_complet[[#This Row],[COD_VAR]]&amp;"'][code_insee]"</f>
        <v>dossierComplet['ETCGI17'][code_insee]</v>
      </c>
    </row>
    <row r="1775" spans="2:6" hidden="1">
      <c r="B1775" t="s">
        <v>6202</v>
      </c>
      <c r="C1775" t="s">
        <v>6203</v>
      </c>
      <c r="D1775" t="s">
        <v>6204</v>
      </c>
      <c r="E1775" t="s">
        <v>1027</v>
      </c>
      <c r="F1775" s="11" t="str">
        <f>"dossierComplet['"&amp;meta_dossier_complet[[#This Row],[COD_VAR]]&amp;"'][code_insee]"</f>
        <v>dossierComplet['ETCJZ17'][code_insee]</v>
      </c>
    </row>
    <row r="1776" spans="2:6" hidden="1">
      <c r="B1776" t="s">
        <v>6205</v>
      </c>
      <c r="C1776" t="s">
        <v>6206</v>
      </c>
      <c r="D1776" t="s">
        <v>6207</v>
      </c>
      <c r="E1776" t="s">
        <v>1027</v>
      </c>
      <c r="F1776" s="11" t="str">
        <f>"dossierComplet['"&amp;meta_dossier_complet[[#This Row],[COD_VAR]]&amp;"'][code_insee]"</f>
        <v>dossierComplet['ETCKZ17'][code_insee]</v>
      </c>
    </row>
    <row r="1777" spans="2:6" hidden="1">
      <c r="B1777" t="s">
        <v>6208</v>
      </c>
      <c r="C1777" t="s">
        <v>6209</v>
      </c>
      <c r="D1777" t="s">
        <v>6210</v>
      </c>
      <c r="E1777" t="s">
        <v>1027</v>
      </c>
      <c r="F1777" s="11" t="str">
        <f>"dossierComplet['"&amp;meta_dossier_complet[[#This Row],[COD_VAR]]&amp;"'][code_insee]"</f>
        <v>dossierComplet['ETCLZ17'][code_insee]</v>
      </c>
    </row>
    <row r="1778" spans="2:6" hidden="1">
      <c r="B1778" t="s">
        <v>6211</v>
      </c>
      <c r="C1778" t="s">
        <v>6212</v>
      </c>
      <c r="D1778" t="s">
        <v>6213</v>
      </c>
      <c r="E1778" t="s">
        <v>1027</v>
      </c>
      <c r="F1778" s="11" t="str">
        <f>"dossierComplet['"&amp;meta_dossier_complet[[#This Row],[COD_VAR]]&amp;"'][code_insee]"</f>
        <v>dossierComplet['ETCMN17'][code_insee]</v>
      </c>
    </row>
    <row r="1779" spans="2:6" hidden="1">
      <c r="B1779" t="s">
        <v>6214</v>
      </c>
      <c r="C1779" t="s">
        <v>6215</v>
      </c>
      <c r="D1779" t="s">
        <v>6216</v>
      </c>
      <c r="E1779" t="s">
        <v>1027</v>
      </c>
      <c r="F1779" s="11" t="str">
        <f>"dossierComplet['"&amp;meta_dossier_complet[[#This Row],[COD_VAR]]&amp;"'][code_insee]"</f>
        <v>dossierComplet['ETCOQ17'][code_insee]</v>
      </c>
    </row>
    <row r="1780" spans="2:6" hidden="1">
      <c r="B1780" t="s">
        <v>6217</v>
      </c>
      <c r="C1780" t="s">
        <v>6218</v>
      </c>
      <c r="D1780" t="s">
        <v>6219</v>
      </c>
      <c r="E1780" t="s">
        <v>1027</v>
      </c>
      <c r="F1780" s="11" t="str">
        <f>"dossierComplet['"&amp;meta_dossier_complet[[#This Row],[COD_VAR]]&amp;"'][code_insee]"</f>
        <v>dossierComplet['ETCRU17'][code_insee]</v>
      </c>
    </row>
    <row r="1781" spans="2:6" hidden="1">
      <c r="B1781" t="s">
        <v>6220</v>
      </c>
      <c r="C1781" t="s">
        <v>6221</v>
      </c>
      <c r="D1781" t="s">
        <v>6222</v>
      </c>
      <c r="E1781" t="s">
        <v>1027</v>
      </c>
      <c r="F1781" s="11" t="str">
        <f>"dossierComplet['"&amp;meta_dossier_complet[[#This Row],[COD_VAR]]&amp;"'][code_insee]"</f>
        <v>dossierComplet['ETCTOT16'][code_insee]</v>
      </c>
    </row>
    <row r="1782" spans="2:6" hidden="1">
      <c r="B1782" t="s">
        <v>6223</v>
      </c>
      <c r="C1782" t="s">
        <v>6224</v>
      </c>
      <c r="D1782" t="s">
        <v>6225</v>
      </c>
      <c r="E1782" t="s">
        <v>1027</v>
      </c>
      <c r="F1782" s="11" t="str">
        <f>"dossierComplet['"&amp;meta_dossier_complet[[#This Row],[COD_VAR]]&amp;"'][code_insee]"</f>
        <v>dossierComplet['ETCBE16'][code_insee]</v>
      </c>
    </row>
    <row r="1783" spans="2:6" hidden="1">
      <c r="B1783" t="s">
        <v>6226</v>
      </c>
      <c r="C1783" t="s">
        <v>6227</v>
      </c>
      <c r="D1783" t="s">
        <v>6228</v>
      </c>
      <c r="E1783" t="s">
        <v>1027</v>
      </c>
      <c r="F1783" s="11" t="str">
        <f>"dossierComplet['"&amp;meta_dossier_complet[[#This Row],[COD_VAR]]&amp;"'][code_insee]"</f>
        <v>dossierComplet['ETCFZ16'][code_insee]</v>
      </c>
    </row>
    <row r="1784" spans="2:6" hidden="1">
      <c r="B1784" t="s">
        <v>6229</v>
      </c>
      <c r="C1784" t="s">
        <v>6230</v>
      </c>
      <c r="D1784" t="s">
        <v>6231</v>
      </c>
      <c r="E1784" t="s">
        <v>1027</v>
      </c>
      <c r="F1784" s="11" t="str">
        <f>"dossierComplet['"&amp;meta_dossier_complet[[#This Row],[COD_VAR]]&amp;"'][code_insee]"</f>
        <v>dossierComplet['ETCGI16'][code_insee]</v>
      </c>
    </row>
    <row r="1785" spans="2:6" hidden="1">
      <c r="B1785" t="s">
        <v>6232</v>
      </c>
      <c r="C1785" t="s">
        <v>6233</v>
      </c>
      <c r="D1785" t="s">
        <v>6234</v>
      </c>
      <c r="E1785" t="s">
        <v>1027</v>
      </c>
      <c r="F1785" s="11" t="str">
        <f>"dossierComplet['"&amp;meta_dossier_complet[[#This Row],[COD_VAR]]&amp;"'][code_insee]"</f>
        <v>dossierComplet['ETCJZ16'][code_insee]</v>
      </c>
    </row>
    <row r="1786" spans="2:6" hidden="1">
      <c r="B1786" t="s">
        <v>6235</v>
      </c>
      <c r="C1786" t="s">
        <v>6236</v>
      </c>
      <c r="D1786" t="s">
        <v>6237</v>
      </c>
      <c r="E1786" t="s">
        <v>1027</v>
      </c>
      <c r="F1786" s="11" t="str">
        <f>"dossierComplet['"&amp;meta_dossier_complet[[#This Row],[COD_VAR]]&amp;"'][code_insee]"</f>
        <v>dossierComplet['ETCKZ16'][code_insee]</v>
      </c>
    </row>
    <row r="1787" spans="2:6" hidden="1">
      <c r="B1787" t="s">
        <v>6238</v>
      </c>
      <c r="C1787" t="s">
        <v>6239</v>
      </c>
      <c r="D1787" t="s">
        <v>6240</v>
      </c>
      <c r="E1787" t="s">
        <v>1027</v>
      </c>
      <c r="F1787" s="11" t="str">
        <f>"dossierComplet['"&amp;meta_dossier_complet[[#This Row],[COD_VAR]]&amp;"'][code_insee]"</f>
        <v>dossierComplet['ETCLZ16'][code_insee]</v>
      </c>
    </row>
    <row r="1788" spans="2:6" hidden="1">
      <c r="B1788" t="s">
        <v>6241</v>
      </c>
      <c r="C1788" t="s">
        <v>6242</v>
      </c>
      <c r="D1788" t="s">
        <v>6243</v>
      </c>
      <c r="E1788" t="s">
        <v>1027</v>
      </c>
      <c r="F1788" s="11" t="str">
        <f>"dossierComplet['"&amp;meta_dossier_complet[[#This Row],[COD_VAR]]&amp;"'][code_insee]"</f>
        <v>dossierComplet['ETCMN16'][code_insee]</v>
      </c>
    </row>
    <row r="1789" spans="2:6" hidden="1">
      <c r="B1789" t="s">
        <v>6244</v>
      </c>
      <c r="C1789" t="s">
        <v>6245</v>
      </c>
      <c r="D1789" t="s">
        <v>6246</v>
      </c>
      <c r="E1789" t="s">
        <v>1027</v>
      </c>
      <c r="F1789" s="11" t="str">
        <f>"dossierComplet['"&amp;meta_dossier_complet[[#This Row],[COD_VAR]]&amp;"'][code_insee]"</f>
        <v>dossierComplet['ETCOQ16'][code_insee]</v>
      </c>
    </row>
    <row r="1790" spans="2:6" hidden="1">
      <c r="B1790" t="s">
        <v>6247</v>
      </c>
      <c r="C1790" t="s">
        <v>6248</v>
      </c>
      <c r="D1790" t="s">
        <v>6249</v>
      </c>
      <c r="E1790" t="s">
        <v>1027</v>
      </c>
      <c r="F1790" s="11" t="str">
        <f>"dossierComplet['"&amp;meta_dossier_complet[[#This Row],[COD_VAR]]&amp;"'][code_insee]"</f>
        <v>dossierComplet['ETCRU16'][code_insee]</v>
      </c>
    </row>
    <row r="1791" spans="2:6" hidden="1">
      <c r="B1791" t="s">
        <v>6250</v>
      </c>
      <c r="C1791" t="s">
        <v>6251</v>
      </c>
      <c r="D1791" t="s">
        <v>6252</v>
      </c>
      <c r="E1791" t="s">
        <v>1027</v>
      </c>
      <c r="F1791" s="11" t="str">
        <f>"dossierComplet['"&amp;meta_dossier_complet[[#This Row],[COD_VAR]]&amp;"'][code_insee]"</f>
        <v>dossierComplet['ETCTOT15'][code_insee]</v>
      </c>
    </row>
    <row r="1792" spans="2:6" hidden="1">
      <c r="B1792" t="s">
        <v>6253</v>
      </c>
      <c r="C1792" t="s">
        <v>6254</v>
      </c>
      <c r="D1792" t="s">
        <v>6255</v>
      </c>
      <c r="E1792" t="s">
        <v>1027</v>
      </c>
      <c r="F1792" s="11" t="str">
        <f>"dossierComplet['"&amp;meta_dossier_complet[[#This Row],[COD_VAR]]&amp;"'][code_insee]"</f>
        <v>dossierComplet['ETCBE15'][code_insee]</v>
      </c>
    </row>
    <row r="1793" spans="2:6" hidden="1">
      <c r="B1793" t="s">
        <v>6256</v>
      </c>
      <c r="C1793" t="s">
        <v>6257</v>
      </c>
      <c r="D1793" t="s">
        <v>6258</v>
      </c>
      <c r="E1793" t="s">
        <v>1027</v>
      </c>
      <c r="F1793" s="11" t="str">
        <f>"dossierComplet['"&amp;meta_dossier_complet[[#This Row],[COD_VAR]]&amp;"'][code_insee]"</f>
        <v>dossierComplet['ETCFZ15'][code_insee]</v>
      </c>
    </row>
    <row r="1794" spans="2:6" hidden="1">
      <c r="B1794" t="s">
        <v>6259</v>
      </c>
      <c r="C1794" t="s">
        <v>6260</v>
      </c>
      <c r="D1794" t="s">
        <v>6261</v>
      </c>
      <c r="E1794" t="s">
        <v>1027</v>
      </c>
      <c r="F1794" s="11" t="str">
        <f>"dossierComplet['"&amp;meta_dossier_complet[[#This Row],[COD_VAR]]&amp;"'][code_insee]"</f>
        <v>dossierComplet['ETCGI15'][code_insee]</v>
      </c>
    </row>
    <row r="1795" spans="2:6" hidden="1">
      <c r="B1795" t="s">
        <v>6262</v>
      </c>
      <c r="C1795" t="s">
        <v>6263</v>
      </c>
      <c r="D1795" t="s">
        <v>6264</v>
      </c>
      <c r="E1795" t="s">
        <v>1027</v>
      </c>
      <c r="F1795" s="11" t="str">
        <f>"dossierComplet['"&amp;meta_dossier_complet[[#This Row],[COD_VAR]]&amp;"'][code_insee]"</f>
        <v>dossierComplet['ETCJZ15'][code_insee]</v>
      </c>
    </row>
    <row r="1796" spans="2:6" hidden="1">
      <c r="B1796" t="s">
        <v>6265</v>
      </c>
      <c r="C1796" t="s">
        <v>6266</v>
      </c>
      <c r="D1796" t="s">
        <v>6267</v>
      </c>
      <c r="E1796" t="s">
        <v>1027</v>
      </c>
      <c r="F1796" s="11" t="str">
        <f>"dossierComplet['"&amp;meta_dossier_complet[[#This Row],[COD_VAR]]&amp;"'][code_insee]"</f>
        <v>dossierComplet['ETCKZ15'][code_insee]</v>
      </c>
    </row>
    <row r="1797" spans="2:6" hidden="1">
      <c r="B1797" t="s">
        <v>6268</v>
      </c>
      <c r="C1797" t="s">
        <v>6269</v>
      </c>
      <c r="D1797" t="s">
        <v>6270</v>
      </c>
      <c r="E1797" t="s">
        <v>1027</v>
      </c>
      <c r="F1797" s="11" t="str">
        <f>"dossierComplet['"&amp;meta_dossier_complet[[#This Row],[COD_VAR]]&amp;"'][code_insee]"</f>
        <v>dossierComplet['ETCLZ15'][code_insee]</v>
      </c>
    </row>
    <row r="1798" spans="2:6" hidden="1">
      <c r="B1798" t="s">
        <v>6271</v>
      </c>
      <c r="C1798" t="s">
        <v>6272</v>
      </c>
      <c r="D1798" t="s">
        <v>6273</v>
      </c>
      <c r="E1798" t="s">
        <v>1027</v>
      </c>
      <c r="F1798" s="11" t="str">
        <f>"dossierComplet['"&amp;meta_dossier_complet[[#This Row],[COD_VAR]]&amp;"'][code_insee]"</f>
        <v>dossierComplet['ETCMN15'][code_insee]</v>
      </c>
    </row>
    <row r="1799" spans="2:6" hidden="1">
      <c r="B1799" t="s">
        <v>6274</v>
      </c>
      <c r="C1799" t="s">
        <v>6275</v>
      </c>
      <c r="D1799" t="s">
        <v>6276</v>
      </c>
      <c r="E1799" t="s">
        <v>1027</v>
      </c>
      <c r="F1799" s="11" t="str">
        <f>"dossierComplet['"&amp;meta_dossier_complet[[#This Row],[COD_VAR]]&amp;"'][code_insee]"</f>
        <v>dossierComplet['ETCOQ15'][code_insee]</v>
      </c>
    </row>
    <row r="1800" spans="2:6" hidden="1">
      <c r="B1800" t="s">
        <v>6277</v>
      </c>
      <c r="C1800" t="s">
        <v>6278</v>
      </c>
      <c r="D1800" t="s">
        <v>6279</v>
      </c>
      <c r="E1800" t="s">
        <v>1027</v>
      </c>
      <c r="F1800" s="11" t="str">
        <f>"dossierComplet['"&amp;meta_dossier_complet[[#This Row],[COD_VAR]]&amp;"'][code_insee]"</f>
        <v>dossierComplet['ETCRU15'][code_insee]</v>
      </c>
    </row>
    <row r="1801" spans="2:6" hidden="1">
      <c r="B1801" t="s">
        <v>6280</v>
      </c>
      <c r="C1801" t="s">
        <v>6281</v>
      </c>
      <c r="D1801" t="s">
        <v>6282</v>
      </c>
      <c r="E1801" t="s">
        <v>1027</v>
      </c>
      <c r="F1801" s="11" t="str">
        <f>"dossierComplet['"&amp;meta_dossier_complet[[#This Row],[COD_VAR]]&amp;"'][code_insee]"</f>
        <v>dossierComplet['ETCTOT14'][code_insee]</v>
      </c>
    </row>
    <row r="1802" spans="2:6" hidden="1">
      <c r="B1802" t="s">
        <v>6283</v>
      </c>
      <c r="C1802" t="s">
        <v>6284</v>
      </c>
      <c r="D1802" t="s">
        <v>6285</v>
      </c>
      <c r="E1802" t="s">
        <v>1027</v>
      </c>
      <c r="F1802" s="11" t="str">
        <f>"dossierComplet['"&amp;meta_dossier_complet[[#This Row],[COD_VAR]]&amp;"'][code_insee]"</f>
        <v>dossierComplet['ETCBE14'][code_insee]</v>
      </c>
    </row>
    <row r="1803" spans="2:6" hidden="1">
      <c r="B1803" t="s">
        <v>6286</v>
      </c>
      <c r="C1803" t="s">
        <v>6287</v>
      </c>
      <c r="D1803" t="s">
        <v>6288</v>
      </c>
      <c r="E1803" t="s">
        <v>1027</v>
      </c>
      <c r="F1803" s="11" t="str">
        <f>"dossierComplet['"&amp;meta_dossier_complet[[#This Row],[COD_VAR]]&amp;"'][code_insee]"</f>
        <v>dossierComplet['ETCFZ14'][code_insee]</v>
      </c>
    </row>
    <row r="1804" spans="2:6" hidden="1">
      <c r="B1804" t="s">
        <v>6289</v>
      </c>
      <c r="C1804" t="s">
        <v>6290</v>
      </c>
      <c r="D1804" t="s">
        <v>6291</v>
      </c>
      <c r="E1804" t="s">
        <v>1027</v>
      </c>
      <c r="F1804" s="11" t="str">
        <f>"dossierComplet['"&amp;meta_dossier_complet[[#This Row],[COD_VAR]]&amp;"'][code_insee]"</f>
        <v>dossierComplet['ETCGI14'][code_insee]</v>
      </c>
    </row>
    <row r="1805" spans="2:6" hidden="1">
      <c r="B1805" t="s">
        <v>6292</v>
      </c>
      <c r="C1805" t="s">
        <v>6293</v>
      </c>
      <c r="D1805" t="s">
        <v>6294</v>
      </c>
      <c r="E1805" t="s">
        <v>1027</v>
      </c>
      <c r="F1805" s="11" t="str">
        <f>"dossierComplet['"&amp;meta_dossier_complet[[#This Row],[COD_VAR]]&amp;"'][code_insee]"</f>
        <v>dossierComplet['ETCJZ14'][code_insee]</v>
      </c>
    </row>
    <row r="1806" spans="2:6" hidden="1">
      <c r="B1806" t="s">
        <v>6295</v>
      </c>
      <c r="C1806" t="s">
        <v>6296</v>
      </c>
      <c r="D1806" t="s">
        <v>6297</v>
      </c>
      <c r="E1806" t="s">
        <v>1027</v>
      </c>
      <c r="F1806" s="11" t="str">
        <f>"dossierComplet['"&amp;meta_dossier_complet[[#This Row],[COD_VAR]]&amp;"'][code_insee]"</f>
        <v>dossierComplet['ETCKZ14'][code_insee]</v>
      </c>
    </row>
    <row r="1807" spans="2:6" hidden="1">
      <c r="B1807" t="s">
        <v>6298</v>
      </c>
      <c r="C1807" t="s">
        <v>6299</v>
      </c>
      <c r="D1807" t="s">
        <v>6300</v>
      </c>
      <c r="E1807" t="s">
        <v>1027</v>
      </c>
      <c r="F1807" s="11" t="str">
        <f>"dossierComplet['"&amp;meta_dossier_complet[[#This Row],[COD_VAR]]&amp;"'][code_insee]"</f>
        <v>dossierComplet['ETCLZ14'][code_insee]</v>
      </c>
    </row>
    <row r="1808" spans="2:6" hidden="1">
      <c r="B1808" t="s">
        <v>6301</v>
      </c>
      <c r="C1808" t="s">
        <v>6302</v>
      </c>
      <c r="D1808" t="s">
        <v>6303</v>
      </c>
      <c r="E1808" t="s">
        <v>1027</v>
      </c>
      <c r="F1808" s="11" t="str">
        <f>"dossierComplet['"&amp;meta_dossier_complet[[#This Row],[COD_VAR]]&amp;"'][code_insee]"</f>
        <v>dossierComplet['ETCMN14'][code_insee]</v>
      </c>
    </row>
    <row r="1809" spans="2:6" hidden="1">
      <c r="B1809" t="s">
        <v>6304</v>
      </c>
      <c r="C1809" t="s">
        <v>6305</v>
      </c>
      <c r="D1809" t="s">
        <v>6306</v>
      </c>
      <c r="E1809" t="s">
        <v>1027</v>
      </c>
      <c r="F1809" s="11" t="str">
        <f>"dossierComplet['"&amp;meta_dossier_complet[[#This Row],[COD_VAR]]&amp;"'][code_insee]"</f>
        <v>dossierComplet['ETCOQ14'][code_insee]</v>
      </c>
    </row>
    <row r="1810" spans="2:6" hidden="1">
      <c r="B1810" t="s">
        <v>6307</v>
      </c>
      <c r="C1810" t="s">
        <v>6308</v>
      </c>
      <c r="D1810" t="s">
        <v>6309</v>
      </c>
      <c r="E1810" t="s">
        <v>1027</v>
      </c>
      <c r="F1810" s="11" t="str">
        <f>"dossierComplet['"&amp;meta_dossier_complet[[#This Row],[COD_VAR]]&amp;"'][code_insee]"</f>
        <v>dossierComplet['ETCRU14'][code_insee]</v>
      </c>
    </row>
    <row r="1811" spans="2:6" hidden="1">
      <c r="B1811" t="s">
        <v>6310</v>
      </c>
      <c r="C1811" t="s">
        <v>6311</v>
      </c>
      <c r="D1811" t="s">
        <v>6312</v>
      </c>
      <c r="E1811" t="s">
        <v>1027</v>
      </c>
      <c r="F1811" s="11" t="str">
        <f>"dossierComplet['"&amp;meta_dossier_complet[[#This Row],[COD_VAR]]&amp;"'][code_insee]"</f>
        <v>dossierComplet['ETCTOT13'][code_insee]</v>
      </c>
    </row>
    <row r="1812" spans="2:6" hidden="1">
      <c r="B1812" t="s">
        <v>6313</v>
      </c>
      <c r="C1812" t="s">
        <v>6314</v>
      </c>
      <c r="D1812" t="s">
        <v>6315</v>
      </c>
      <c r="E1812" t="s">
        <v>1027</v>
      </c>
      <c r="F1812" s="11" t="str">
        <f>"dossierComplet['"&amp;meta_dossier_complet[[#This Row],[COD_VAR]]&amp;"'][code_insee]"</f>
        <v>dossierComplet['ETCBE13'][code_insee]</v>
      </c>
    </row>
    <row r="1813" spans="2:6" hidden="1">
      <c r="B1813" t="s">
        <v>6316</v>
      </c>
      <c r="C1813" t="s">
        <v>6317</v>
      </c>
      <c r="D1813" t="s">
        <v>6318</v>
      </c>
      <c r="E1813" t="s">
        <v>1027</v>
      </c>
      <c r="F1813" s="11" t="str">
        <f>"dossierComplet['"&amp;meta_dossier_complet[[#This Row],[COD_VAR]]&amp;"'][code_insee]"</f>
        <v>dossierComplet['ETCFZ13'][code_insee]</v>
      </c>
    </row>
    <row r="1814" spans="2:6" hidden="1">
      <c r="B1814" t="s">
        <v>6319</v>
      </c>
      <c r="C1814" t="s">
        <v>6320</v>
      </c>
      <c r="D1814" t="s">
        <v>6321</v>
      </c>
      <c r="E1814" t="s">
        <v>1027</v>
      </c>
      <c r="F1814" s="11" t="str">
        <f>"dossierComplet['"&amp;meta_dossier_complet[[#This Row],[COD_VAR]]&amp;"'][code_insee]"</f>
        <v>dossierComplet['ETCGI13'][code_insee]</v>
      </c>
    </row>
    <row r="1815" spans="2:6" hidden="1">
      <c r="B1815" t="s">
        <v>6322</v>
      </c>
      <c r="C1815" t="s">
        <v>6323</v>
      </c>
      <c r="D1815" t="s">
        <v>6324</v>
      </c>
      <c r="E1815" t="s">
        <v>1027</v>
      </c>
      <c r="F1815" s="11" t="str">
        <f>"dossierComplet['"&amp;meta_dossier_complet[[#This Row],[COD_VAR]]&amp;"'][code_insee]"</f>
        <v>dossierComplet['ETCJZ13'][code_insee]</v>
      </c>
    </row>
    <row r="1816" spans="2:6" hidden="1">
      <c r="B1816" t="s">
        <v>6325</v>
      </c>
      <c r="C1816" t="s">
        <v>6326</v>
      </c>
      <c r="D1816" t="s">
        <v>6327</v>
      </c>
      <c r="E1816" t="s">
        <v>1027</v>
      </c>
      <c r="F1816" s="11" t="str">
        <f>"dossierComplet['"&amp;meta_dossier_complet[[#This Row],[COD_VAR]]&amp;"'][code_insee]"</f>
        <v>dossierComplet['ETCKZ13'][code_insee]</v>
      </c>
    </row>
    <row r="1817" spans="2:6" hidden="1">
      <c r="B1817" t="s">
        <v>6328</v>
      </c>
      <c r="C1817" t="s">
        <v>6329</v>
      </c>
      <c r="D1817" t="s">
        <v>6330</v>
      </c>
      <c r="E1817" t="s">
        <v>1027</v>
      </c>
      <c r="F1817" s="11" t="str">
        <f>"dossierComplet['"&amp;meta_dossier_complet[[#This Row],[COD_VAR]]&amp;"'][code_insee]"</f>
        <v>dossierComplet['ETCLZ13'][code_insee]</v>
      </c>
    </row>
    <row r="1818" spans="2:6" hidden="1">
      <c r="B1818" t="s">
        <v>6331</v>
      </c>
      <c r="C1818" t="s">
        <v>6332</v>
      </c>
      <c r="D1818" t="s">
        <v>6333</v>
      </c>
      <c r="E1818" t="s">
        <v>1027</v>
      </c>
      <c r="F1818" s="11" t="str">
        <f>"dossierComplet['"&amp;meta_dossier_complet[[#This Row],[COD_VAR]]&amp;"'][code_insee]"</f>
        <v>dossierComplet['ETCMN13'][code_insee]</v>
      </c>
    </row>
    <row r="1819" spans="2:6" hidden="1">
      <c r="B1819" t="s">
        <v>6334</v>
      </c>
      <c r="C1819" t="s">
        <v>6335</v>
      </c>
      <c r="D1819" t="s">
        <v>6336</v>
      </c>
      <c r="E1819" t="s">
        <v>1027</v>
      </c>
      <c r="F1819" s="11" t="str">
        <f>"dossierComplet['"&amp;meta_dossier_complet[[#This Row],[COD_VAR]]&amp;"'][code_insee]"</f>
        <v>dossierComplet['ETCOQ13'][code_insee]</v>
      </c>
    </row>
    <row r="1820" spans="2:6" hidden="1">
      <c r="B1820" t="s">
        <v>6337</v>
      </c>
      <c r="C1820" t="s">
        <v>6338</v>
      </c>
      <c r="D1820" t="s">
        <v>6339</v>
      </c>
      <c r="E1820" t="s">
        <v>1027</v>
      </c>
      <c r="F1820" s="11" t="str">
        <f>"dossierComplet['"&amp;meta_dossier_complet[[#This Row],[COD_VAR]]&amp;"'][code_insee]"</f>
        <v>dossierComplet['ETCRU13'][code_insee]</v>
      </c>
    </row>
    <row r="1821" spans="2:6" hidden="1">
      <c r="B1821" t="s">
        <v>6340</v>
      </c>
      <c r="C1821" t="s">
        <v>6341</v>
      </c>
      <c r="D1821" t="s">
        <v>6342</v>
      </c>
      <c r="E1821" t="s">
        <v>1027</v>
      </c>
      <c r="F1821" s="11" t="str">
        <f>"dossierComplet['"&amp;meta_dossier_complet[[#This Row],[COD_VAR]]&amp;"'][code_insee]"</f>
        <v>dossierComplet['ETCTOT12'][code_insee]</v>
      </c>
    </row>
    <row r="1822" spans="2:6" hidden="1">
      <c r="B1822" t="s">
        <v>6343</v>
      </c>
      <c r="C1822" t="s">
        <v>6344</v>
      </c>
      <c r="D1822" t="s">
        <v>6345</v>
      </c>
      <c r="E1822" t="s">
        <v>1027</v>
      </c>
      <c r="F1822" s="11" t="str">
        <f>"dossierComplet['"&amp;meta_dossier_complet[[#This Row],[COD_VAR]]&amp;"'][code_insee]"</f>
        <v>dossierComplet['ETCBE12'][code_insee]</v>
      </c>
    </row>
    <row r="1823" spans="2:6" hidden="1">
      <c r="B1823" t="s">
        <v>6346</v>
      </c>
      <c r="C1823" t="s">
        <v>6347</v>
      </c>
      <c r="D1823" t="s">
        <v>6348</v>
      </c>
      <c r="E1823" t="s">
        <v>1027</v>
      </c>
      <c r="F1823" s="11" t="str">
        <f>"dossierComplet['"&amp;meta_dossier_complet[[#This Row],[COD_VAR]]&amp;"'][code_insee]"</f>
        <v>dossierComplet['ETCFZ12'][code_insee]</v>
      </c>
    </row>
    <row r="1824" spans="2:6" hidden="1">
      <c r="B1824" t="s">
        <v>6349</v>
      </c>
      <c r="C1824" t="s">
        <v>6350</v>
      </c>
      <c r="D1824" t="s">
        <v>6351</v>
      </c>
      <c r="E1824" t="s">
        <v>1027</v>
      </c>
      <c r="F1824" s="11" t="str">
        <f>"dossierComplet['"&amp;meta_dossier_complet[[#This Row],[COD_VAR]]&amp;"'][code_insee]"</f>
        <v>dossierComplet['ETCGI12'][code_insee]</v>
      </c>
    </row>
    <row r="1825" spans="2:6" hidden="1">
      <c r="B1825" t="s">
        <v>6352</v>
      </c>
      <c r="C1825" t="s">
        <v>6353</v>
      </c>
      <c r="D1825" t="s">
        <v>6354</v>
      </c>
      <c r="E1825" t="s">
        <v>1027</v>
      </c>
      <c r="F1825" s="11" t="str">
        <f>"dossierComplet['"&amp;meta_dossier_complet[[#This Row],[COD_VAR]]&amp;"'][code_insee]"</f>
        <v>dossierComplet['ETCJZ12'][code_insee]</v>
      </c>
    </row>
    <row r="1826" spans="2:6" hidden="1">
      <c r="B1826" t="s">
        <v>6355</v>
      </c>
      <c r="C1826" t="s">
        <v>6356</v>
      </c>
      <c r="D1826" t="s">
        <v>6357</v>
      </c>
      <c r="E1826" t="s">
        <v>1027</v>
      </c>
      <c r="F1826" s="11" t="str">
        <f>"dossierComplet['"&amp;meta_dossier_complet[[#This Row],[COD_VAR]]&amp;"'][code_insee]"</f>
        <v>dossierComplet['ETCKZ12'][code_insee]</v>
      </c>
    </row>
    <row r="1827" spans="2:6" hidden="1">
      <c r="B1827" t="s">
        <v>6358</v>
      </c>
      <c r="C1827" t="s">
        <v>6359</v>
      </c>
      <c r="D1827" t="s">
        <v>6360</v>
      </c>
      <c r="E1827" t="s">
        <v>1027</v>
      </c>
      <c r="F1827" s="11" t="str">
        <f>"dossierComplet['"&amp;meta_dossier_complet[[#This Row],[COD_VAR]]&amp;"'][code_insee]"</f>
        <v>dossierComplet['ETCLZ12'][code_insee]</v>
      </c>
    </row>
    <row r="1828" spans="2:6" hidden="1">
      <c r="B1828" t="s">
        <v>6361</v>
      </c>
      <c r="C1828" t="s">
        <v>6362</v>
      </c>
      <c r="D1828" t="s">
        <v>6363</v>
      </c>
      <c r="E1828" t="s">
        <v>1027</v>
      </c>
      <c r="F1828" s="11" t="str">
        <f>"dossierComplet['"&amp;meta_dossier_complet[[#This Row],[COD_VAR]]&amp;"'][code_insee]"</f>
        <v>dossierComplet['ETCMN12'][code_insee]</v>
      </c>
    </row>
    <row r="1829" spans="2:6" hidden="1">
      <c r="B1829" t="s">
        <v>6364</v>
      </c>
      <c r="C1829" t="s">
        <v>6365</v>
      </c>
      <c r="D1829" t="s">
        <v>6366</v>
      </c>
      <c r="E1829" t="s">
        <v>1027</v>
      </c>
      <c r="F1829" s="11" t="str">
        <f>"dossierComplet['"&amp;meta_dossier_complet[[#This Row],[COD_VAR]]&amp;"'][code_insee]"</f>
        <v>dossierComplet['ETCOQ12'][code_insee]</v>
      </c>
    </row>
    <row r="1830" spans="2:6" hidden="1">
      <c r="B1830" t="s">
        <v>6367</v>
      </c>
      <c r="C1830" t="s">
        <v>6368</v>
      </c>
      <c r="D1830" t="s">
        <v>6369</v>
      </c>
      <c r="E1830" t="s">
        <v>1027</v>
      </c>
      <c r="F1830" s="11" t="str">
        <f>"dossierComplet['"&amp;meta_dossier_complet[[#This Row],[COD_VAR]]&amp;"'][code_insee]"</f>
        <v>dossierComplet['ETCRU12'][code_insee]</v>
      </c>
    </row>
    <row r="1831" spans="2:6" hidden="1">
      <c r="B1831" t="s">
        <v>6370</v>
      </c>
      <c r="C1831" t="s">
        <v>6371</v>
      </c>
      <c r="D1831" t="s">
        <v>6372</v>
      </c>
      <c r="E1831" t="s">
        <v>1027</v>
      </c>
      <c r="F1831" s="11" t="str">
        <f>"dossierComplet['"&amp;meta_dossier_complet[[#This Row],[COD_VAR]]&amp;"'][code_insee]"</f>
        <v>dossierComplet['ETCTOT11'][code_insee]</v>
      </c>
    </row>
    <row r="1832" spans="2:6" hidden="1">
      <c r="B1832" t="s">
        <v>6373</v>
      </c>
      <c r="C1832" t="s">
        <v>6374</v>
      </c>
      <c r="D1832" t="s">
        <v>6375</v>
      </c>
      <c r="E1832" t="s">
        <v>1027</v>
      </c>
      <c r="F1832" s="11" t="str">
        <f>"dossierComplet['"&amp;meta_dossier_complet[[#This Row],[COD_VAR]]&amp;"'][code_insee]"</f>
        <v>dossierComplet['ETCBE11'][code_insee]</v>
      </c>
    </row>
    <row r="1833" spans="2:6" hidden="1">
      <c r="B1833" t="s">
        <v>6376</v>
      </c>
      <c r="C1833" t="s">
        <v>6377</v>
      </c>
      <c r="D1833" t="s">
        <v>6378</v>
      </c>
      <c r="E1833" t="s">
        <v>1027</v>
      </c>
      <c r="F1833" s="11" t="str">
        <f>"dossierComplet['"&amp;meta_dossier_complet[[#This Row],[COD_VAR]]&amp;"'][code_insee]"</f>
        <v>dossierComplet['ETCFZ11'][code_insee]</v>
      </c>
    </row>
    <row r="1834" spans="2:6" hidden="1">
      <c r="B1834" t="s">
        <v>6379</v>
      </c>
      <c r="C1834" t="s">
        <v>6380</v>
      </c>
      <c r="D1834" t="s">
        <v>6381</v>
      </c>
      <c r="E1834" t="s">
        <v>1027</v>
      </c>
      <c r="F1834" s="11" t="str">
        <f>"dossierComplet['"&amp;meta_dossier_complet[[#This Row],[COD_VAR]]&amp;"'][code_insee]"</f>
        <v>dossierComplet['ETCGI11'][code_insee]</v>
      </c>
    </row>
    <row r="1835" spans="2:6" hidden="1">
      <c r="B1835" t="s">
        <v>6382</v>
      </c>
      <c r="C1835" t="s">
        <v>6383</v>
      </c>
      <c r="D1835" t="s">
        <v>6384</v>
      </c>
      <c r="E1835" t="s">
        <v>1027</v>
      </c>
      <c r="F1835" s="11" t="str">
        <f>"dossierComplet['"&amp;meta_dossier_complet[[#This Row],[COD_VAR]]&amp;"'][code_insee]"</f>
        <v>dossierComplet['ETCJZ11'][code_insee]</v>
      </c>
    </row>
    <row r="1836" spans="2:6" hidden="1">
      <c r="B1836" t="s">
        <v>6385</v>
      </c>
      <c r="C1836" t="s">
        <v>6386</v>
      </c>
      <c r="D1836" t="s">
        <v>6387</v>
      </c>
      <c r="E1836" t="s">
        <v>1027</v>
      </c>
      <c r="F1836" s="11" t="str">
        <f>"dossierComplet['"&amp;meta_dossier_complet[[#This Row],[COD_VAR]]&amp;"'][code_insee]"</f>
        <v>dossierComplet['ETCKZ11'][code_insee]</v>
      </c>
    </row>
    <row r="1837" spans="2:6" hidden="1">
      <c r="B1837" t="s">
        <v>6388</v>
      </c>
      <c r="C1837" t="s">
        <v>6389</v>
      </c>
      <c r="D1837" t="s">
        <v>6390</v>
      </c>
      <c r="E1837" t="s">
        <v>1027</v>
      </c>
      <c r="F1837" s="11" t="str">
        <f>"dossierComplet['"&amp;meta_dossier_complet[[#This Row],[COD_VAR]]&amp;"'][code_insee]"</f>
        <v>dossierComplet['ETCLZ11'][code_insee]</v>
      </c>
    </row>
    <row r="1838" spans="2:6" hidden="1">
      <c r="B1838" t="s">
        <v>6391</v>
      </c>
      <c r="C1838" t="s">
        <v>6392</v>
      </c>
      <c r="D1838" t="s">
        <v>6393</v>
      </c>
      <c r="E1838" t="s">
        <v>1027</v>
      </c>
      <c r="F1838" s="11" t="str">
        <f>"dossierComplet['"&amp;meta_dossier_complet[[#This Row],[COD_VAR]]&amp;"'][code_insee]"</f>
        <v>dossierComplet['ETCMN11'][code_insee]</v>
      </c>
    </row>
    <row r="1839" spans="2:6" hidden="1">
      <c r="B1839" t="s">
        <v>6394</v>
      </c>
      <c r="C1839" t="s">
        <v>6395</v>
      </c>
      <c r="D1839" t="s">
        <v>6396</v>
      </c>
      <c r="E1839" t="s">
        <v>1027</v>
      </c>
      <c r="F1839" s="11" t="str">
        <f>"dossierComplet['"&amp;meta_dossier_complet[[#This Row],[COD_VAR]]&amp;"'][code_insee]"</f>
        <v>dossierComplet['ETCOQ11'][code_insee]</v>
      </c>
    </row>
    <row r="1840" spans="2:6" hidden="1">
      <c r="B1840" t="s">
        <v>6397</v>
      </c>
      <c r="C1840" t="s">
        <v>6398</v>
      </c>
      <c r="D1840" t="s">
        <v>6399</v>
      </c>
      <c r="E1840" t="s">
        <v>1027</v>
      </c>
      <c r="F1840" s="11" t="str">
        <f>"dossierComplet['"&amp;meta_dossier_complet[[#This Row],[COD_VAR]]&amp;"'][code_insee]"</f>
        <v>dossierComplet['ETCRU11'][code_insee]</v>
      </c>
    </row>
    <row r="1841" spans="2:6" hidden="1">
      <c r="B1841" t="s">
        <v>6400</v>
      </c>
      <c r="C1841" t="s">
        <v>6401</v>
      </c>
      <c r="D1841" t="s">
        <v>6402</v>
      </c>
      <c r="E1841" t="s">
        <v>1027</v>
      </c>
      <c r="F1841" s="11" t="str">
        <f>"dossierComplet['"&amp;meta_dossier_complet[[#This Row],[COD_VAR]]&amp;"'][code_insee]"</f>
        <v>dossierComplet['HT21'][code_insee]</v>
      </c>
    </row>
    <row r="1842" spans="2:6" hidden="1">
      <c r="B1842" t="s">
        <v>6403</v>
      </c>
      <c r="C1842" t="s">
        <v>6404</v>
      </c>
      <c r="D1842" t="s">
        <v>6405</v>
      </c>
      <c r="E1842" t="s">
        <v>1027</v>
      </c>
      <c r="F1842" s="11" t="str">
        <f>"dossierComplet['"&amp;meta_dossier_complet[[#This Row],[COD_VAR]]&amp;"'][code_insee]"</f>
        <v>dossierComplet['HT021'][code_insee]</v>
      </c>
    </row>
    <row r="1843" spans="2:6" hidden="1">
      <c r="B1843" t="s">
        <v>6406</v>
      </c>
      <c r="C1843" t="s">
        <v>6407</v>
      </c>
      <c r="D1843" t="s">
        <v>6408</v>
      </c>
      <c r="E1843" t="s">
        <v>1027</v>
      </c>
      <c r="F1843" s="11" t="str">
        <f>"dossierComplet['"&amp;meta_dossier_complet[[#This Row],[COD_VAR]]&amp;"'][code_insee]"</f>
        <v>dossierComplet['HT121'][code_insee]</v>
      </c>
    </row>
    <row r="1844" spans="2:6" hidden="1">
      <c r="B1844" t="s">
        <v>6409</v>
      </c>
      <c r="C1844" t="s">
        <v>6410</v>
      </c>
      <c r="D1844" t="s">
        <v>6411</v>
      </c>
      <c r="E1844" t="s">
        <v>1027</v>
      </c>
      <c r="F1844" s="11" t="str">
        <f>"dossierComplet['"&amp;meta_dossier_complet[[#This Row],[COD_VAR]]&amp;"'][code_insee]"</f>
        <v>dossierComplet['HT221'][code_insee]</v>
      </c>
    </row>
    <row r="1845" spans="2:6" hidden="1">
      <c r="B1845" t="s">
        <v>6412</v>
      </c>
      <c r="C1845" t="s">
        <v>6413</v>
      </c>
      <c r="D1845" t="s">
        <v>6414</v>
      </c>
      <c r="E1845" t="s">
        <v>1027</v>
      </c>
      <c r="F1845" s="11" t="str">
        <f>"dossierComplet['"&amp;meta_dossier_complet[[#This Row],[COD_VAR]]&amp;"'][code_insee]"</f>
        <v>dossierComplet['HT321'][code_insee]</v>
      </c>
    </row>
    <row r="1846" spans="2:6" hidden="1">
      <c r="B1846" t="s">
        <v>6415</v>
      </c>
      <c r="C1846" t="s">
        <v>6416</v>
      </c>
      <c r="D1846" t="s">
        <v>6417</v>
      </c>
      <c r="E1846" t="s">
        <v>1027</v>
      </c>
      <c r="F1846" s="11" t="str">
        <f>"dossierComplet['"&amp;meta_dossier_complet[[#This Row],[COD_VAR]]&amp;"'][code_insee]"</f>
        <v>dossierComplet['HT421'][code_insee]</v>
      </c>
    </row>
    <row r="1847" spans="2:6" hidden="1">
      <c r="B1847" t="s">
        <v>6418</v>
      </c>
      <c r="C1847" t="s">
        <v>6419</v>
      </c>
      <c r="D1847" t="s">
        <v>6420</v>
      </c>
      <c r="E1847" t="s">
        <v>1027</v>
      </c>
      <c r="F1847" s="11" t="str">
        <f>"dossierComplet['"&amp;meta_dossier_complet[[#This Row],[COD_VAR]]&amp;"'][code_insee]"</f>
        <v>dossierComplet['HT521'][code_insee]</v>
      </c>
    </row>
    <row r="1848" spans="2:6" hidden="1">
      <c r="B1848" t="s">
        <v>6421</v>
      </c>
      <c r="C1848" t="s">
        <v>6422</v>
      </c>
      <c r="D1848" t="s">
        <v>6423</v>
      </c>
      <c r="E1848" t="s">
        <v>1027</v>
      </c>
      <c r="F1848" s="11" t="str">
        <f>"dossierComplet['"&amp;meta_dossier_complet[[#This Row],[COD_VAR]]&amp;"'][code_insee]"</f>
        <v>dossierComplet['HTCH21'][code_insee]</v>
      </c>
    </row>
    <row r="1849" spans="2:6" hidden="1">
      <c r="B1849" t="s">
        <v>6424</v>
      </c>
      <c r="C1849" t="s">
        <v>6425</v>
      </c>
      <c r="D1849" t="s">
        <v>6426</v>
      </c>
      <c r="E1849" t="s">
        <v>1027</v>
      </c>
      <c r="F1849" s="11" t="str">
        <f>"dossierComplet['"&amp;meta_dossier_complet[[#This Row],[COD_VAR]]&amp;"'][code_insee]"</f>
        <v>dossierComplet['HTCH021'][code_insee]</v>
      </c>
    </row>
    <row r="1850" spans="2:6" hidden="1">
      <c r="B1850" t="s">
        <v>6427</v>
      </c>
      <c r="C1850" t="s">
        <v>6428</v>
      </c>
      <c r="D1850" t="s">
        <v>6429</v>
      </c>
      <c r="E1850" t="s">
        <v>1027</v>
      </c>
      <c r="F1850" s="11" t="str">
        <f>"dossierComplet['"&amp;meta_dossier_complet[[#This Row],[COD_VAR]]&amp;"'][code_insee]"</f>
        <v>dossierComplet['HTCH121'][code_insee]</v>
      </c>
    </row>
    <row r="1851" spans="2:6" hidden="1">
      <c r="B1851" t="s">
        <v>6430</v>
      </c>
      <c r="C1851" t="s">
        <v>6431</v>
      </c>
      <c r="D1851" t="s">
        <v>6432</v>
      </c>
      <c r="E1851" t="s">
        <v>1027</v>
      </c>
      <c r="F1851" s="11" t="str">
        <f>"dossierComplet['"&amp;meta_dossier_complet[[#This Row],[COD_VAR]]&amp;"'][code_insee]"</f>
        <v>dossierComplet['HTCH221'][code_insee]</v>
      </c>
    </row>
    <row r="1852" spans="2:6" hidden="1">
      <c r="B1852" t="s">
        <v>6433</v>
      </c>
      <c r="C1852" t="s">
        <v>6434</v>
      </c>
      <c r="D1852" t="s">
        <v>6435</v>
      </c>
      <c r="E1852" t="s">
        <v>1027</v>
      </c>
      <c r="F1852" s="11" t="str">
        <f>"dossierComplet['"&amp;meta_dossier_complet[[#This Row],[COD_VAR]]&amp;"'][code_insee]"</f>
        <v>dossierComplet['HTCH321'][code_insee]</v>
      </c>
    </row>
    <row r="1853" spans="2:6" hidden="1">
      <c r="B1853" t="s">
        <v>6436</v>
      </c>
      <c r="C1853" t="s">
        <v>6437</v>
      </c>
      <c r="D1853" t="s">
        <v>6438</v>
      </c>
      <c r="E1853" t="s">
        <v>1027</v>
      </c>
      <c r="F1853" s="11" t="str">
        <f>"dossierComplet['"&amp;meta_dossier_complet[[#This Row],[COD_VAR]]&amp;"'][code_insee]"</f>
        <v>dossierComplet['HTCH421'][code_insee]</v>
      </c>
    </row>
    <row r="1854" spans="2:6" hidden="1">
      <c r="B1854" t="s">
        <v>6439</v>
      </c>
      <c r="C1854" t="s">
        <v>6440</v>
      </c>
      <c r="D1854" t="s">
        <v>6441</v>
      </c>
      <c r="E1854" t="s">
        <v>1027</v>
      </c>
      <c r="F1854" s="11" t="str">
        <f>"dossierComplet['"&amp;meta_dossier_complet[[#This Row],[COD_VAR]]&amp;"'][code_insee]"</f>
        <v>dossierComplet['HTCH521'][code_insee]</v>
      </c>
    </row>
    <row r="1855" spans="2:6" hidden="1">
      <c r="B1855" t="s">
        <v>6442</v>
      </c>
      <c r="C1855" t="s">
        <v>6443</v>
      </c>
      <c r="D1855" t="s">
        <v>6444</v>
      </c>
      <c r="E1855" t="s">
        <v>1027</v>
      </c>
      <c r="F1855" s="11" t="str">
        <f>"dossierComplet['"&amp;meta_dossier_complet[[#This Row],[COD_VAR]]&amp;"'][code_insee]"</f>
        <v>dossierComplet['CPG21'][code_insee]</v>
      </c>
    </row>
    <row r="1856" spans="2:6" hidden="1">
      <c r="B1856" t="s">
        <v>6445</v>
      </c>
      <c r="C1856" t="s">
        <v>6446</v>
      </c>
      <c r="D1856" t="s">
        <v>6447</v>
      </c>
      <c r="E1856" t="s">
        <v>1027</v>
      </c>
      <c r="F1856" s="11" t="str">
        <f>"dossierComplet['"&amp;meta_dossier_complet[[#This Row],[COD_VAR]]&amp;"'][code_insee]"</f>
        <v>dossierComplet['CPG021'][code_insee]</v>
      </c>
    </row>
    <row r="1857" spans="2:6" hidden="1">
      <c r="B1857" t="s">
        <v>6448</v>
      </c>
      <c r="C1857" t="s">
        <v>6449</v>
      </c>
      <c r="D1857" t="s">
        <v>6450</v>
      </c>
      <c r="E1857" t="s">
        <v>1027</v>
      </c>
      <c r="F1857" s="11" t="str">
        <f>"dossierComplet['"&amp;meta_dossier_complet[[#This Row],[COD_VAR]]&amp;"'][code_insee]"</f>
        <v>dossierComplet['CPG121'][code_insee]</v>
      </c>
    </row>
    <row r="1858" spans="2:6" hidden="1">
      <c r="B1858" t="s">
        <v>6451</v>
      </c>
      <c r="C1858" t="s">
        <v>6452</v>
      </c>
      <c r="D1858" t="s">
        <v>6453</v>
      </c>
      <c r="E1858" t="s">
        <v>1027</v>
      </c>
      <c r="F1858" s="11" t="str">
        <f>"dossierComplet['"&amp;meta_dossier_complet[[#This Row],[COD_VAR]]&amp;"'][code_insee]"</f>
        <v>dossierComplet['CPG221'][code_insee]</v>
      </c>
    </row>
    <row r="1859" spans="2:6" hidden="1">
      <c r="B1859" t="s">
        <v>6454</v>
      </c>
      <c r="C1859" t="s">
        <v>6455</v>
      </c>
      <c r="D1859" t="s">
        <v>6456</v>
      </c>
      <c r="E1859" t="s">
        <v>1027</v>
      </c>
      <c r="F1859" s="11" t="str">
        <f>"dossierComplet['"&amp;meta_dossier_complet[[#This Row],[COD_VAR]]&amp;"'][code_insee]"</f>
        <v>dossierComplet['CPG321'][code_insee]</v>
      </c>
    </row>
    <row r="1860" spans="2:6" hidden="1">
      <c r="B1860" t="s">
        <v>6457</v>
      </c>
      <c r="C1860" t="s">
        <v>6458</v>
      </c>
      <c r="D1860" t="s">
        <v>6459</v>
      </c>
      <c r="E1860" t="s">
        <v>1027</v>
      </c>
      <c r="F1860" s="11" t="str">
        <f>"dossierComplet['"&amp;meta_dossier_complet[[#This Row],[COD_VAR]]&amp;"'][code_insee]"</f>
        <v>dossierComplet['CPG421'][code_insee]</v>
      </c>
    </row>
    <row r="1861" spans="2:6" hidden="1">
      <c r="B1861" t="s">
        <v>6460</v>
      </c>
      <c r="C1861" t="s">
        <v>6461</v>
      </c>
      <c r="D1861" t="s">
        <v>6462</v>
      </c>
      <c r="E1861" t="s">
        <v>1027</v>
      </c>
      <c r="F1861" s="11" t="str">
        <f>"dossierComplet['"&amp;meta_dossier_complet[[#This Row],[COD_VAR]]&amp;"'][code_insee]"</f>
        <v>dossierComplet['CPG521'][code_insee]</v>
      </c>
    </row>
    <row r="1862" spans="2:6" hidden="1">
      <c r="B1862" t="s">
        <v>6463</v>
      </c>
      <c r="C1862" t="s">
        <v>6464</v>
      </c>
      <c r="D1862" t="s">
        <v>6465</v>
      </c>
      <c r="E1862" t="s">
        <v>1027</v>
      </c>
      <c r="F1862" s="11" t="str">
        <f>"dossierComplet['"&amp;meta_dossier_complet[[#This Row],[COD_VAR]]&amp;"'][code_insee]"</f>
        <v>dossierComplet['CPGE21'][code_insee]</v>
      </c>
    </row>
    <row r="1863" spans="2:6" hidden="1">
      <c r="B1863" t="s">
        <v>6466</v>
      </c>
      <c r="C1863" t="s">
        <v>6467</v>
      </c>
      <c r="D1863" t="s">
        <v>6468</v>
      </c>
      <c r="E1863" t="s">
        <v>1027</v>
      </c>
      <c r="F1863" s="11" t="str">
        <f>"dossierComplet['"&amp;meta_dossier_complet[[#This Row],[COD_VAR]]&amp;"'][code_insee]"</f>
        <v>dossierComplet['CPGE021'][code_insee]</v>
      </c>
    </row>
    <row r="1864" spans="2:6" hidden="1">
      <c r="B1864" t="s">
        <v>6469</v>
      </c>
      <c r="C1864" t="s">
        <v>6470</v>
      </c>
      <c r="D1864" t="s">
        <v>6471</v>
      </c>
      <c r="E1864" t="s">
        <v>1027</v>
      </c>
      <c r="F1864" s="11" t="str">
        <f>"dossierComplet['"&amp;meta_dossier_complet[[#This Row],[COD_VAR]]&amp;"'][code_insee]"</f>
        <v>dossierComplet['CPGE121'][code_insee]</v>
      </c>
    </row>
    <row r="1865" spans="2:6" hidden="1">
      <c r="B1865" t="s">
        <v>6472</v>
      </c>
      <c r="C1865" t="s">
        <v>6473</v>
      </c>
      <c r="D1865" t="s">
        <v>6474</v>
      </c>
      <c r="E1865" t="s">
        <v>1027</v>
      </c>
      <c r="F1865" s="11" t="str">
        <f>"dossierComplet['"&amp;meta_dossier_complet[[#This Row],[COD_VAR]]&amp;"'][code_insee]"</f>
        <v>dossierComplet['CPGE221'][code_insee]</v>
      </c>
    </row>
    <row r="1866" spans="2:6" hidden="1">
      <c r="B1866" t="s">
        <v>6475</v>
      </c>
      <c r="C1866" t="s">
        <v>6476</v>
      </c>
      <c r="D1866" t="s">
        <v>6477</v>
      </c>
      <c r="E1866" t="s">
        <v>1027</v>
      </c>
      <c r="F1866" s="11" t="str">
        <f>"dossierComplet['"&amp;meta_dossier_complet[[#This Row],[COD_VAR]]&amp;"'][code_insee]"</f>
        <v>dossierComplet['CPGE321'][code_insee]</v>
      </c>
    </row>
    <row r="1867" spans="2:6" hidden="1">
      <c r="B1867" t="s">
        <v>6478</v>
      </c>
      <c r="C1867" t="s">
        <v>6479</v>
      </c>
      <c r="D1867" t="s">
        <v>6480</v>
      </c>
      <c r="E1867" t="s">
        <v>1027</v>
      </c>
      <c r="F1867" s="11" t="str">
        <f>"dossierComplet['"&amp;meta_dossier_complet[[#This Row],[COD_VAR]]&amp;"'][code_insee]"</f>
        <v>dossierComplet['CPGE421'][code_insee]</v>
      </c>
    </row>
    <row r="1868" spans="2:6" hidden="1">
      <c r="B1868" t="s">
        <v>6481</v>
      </c>
      <c r="C1868" t="s">
        <v>6482</v>
      </c>
      <c r="D1868" t="s">
        <v>6483</v>
      </c>
      <c r="E1868" t="s">
        <v>1027</v>
      </c>
      <c r="F1868" s="11" t="str">
        <f>"dossierComplet['"&amp;meta_dossier_complet[[#This Row],[COD_VAR]]&amp;"'][code_insee]"</f>
        <v>dossierComplet['CPGE521'][code_insee]</v>
      </c>
    </row>
    <row r="1869" spans="2:6" hidden="1">
      <c r="B1869" t="s">
        <v>6484</v>
      </c>
      <c r="C1869" t="s">
        <v>6485</v>
      </c>
      <c r="D1869" t="s">
        <v>6486</v>
      </c>
      <c r="E1869" t="s">
        <v>1027</v>
      </c>
      <c r="F1869" s="11" t="str">
        <f>"dossierComplet['"&amp;meta_dossier_complet[[#This Row],[COD_VAR]]&amp;"'][code_insee]"</f>
        <v>dossierComplet['CPGEL21'][code_insee]</v>
      </c>
    </row>
    <row r="1870" spans="2:6" hidden="1">
      <c r="B1870" t="s">
        <v>6487</v>
      </c>
      <c r="C1870" t="s">
        <v>6488</v>
      </c>
      <c r="D1870" t="s">
        <v>6489</v>
      </c>
      <c r="E1870" t="s">
        <v>1027</v>
      </c>
      <c r="F1870" s="11" t="str">
        <f>"dossierComplet['"&amp;meta_dossier_complet[[#This Row],[COD_VAR]]&amp;"'][code_insee]"</f>
        <v>dossierComplet['CPGEL021'][code_insee]</v>
      </c>
    </row>
    <row r="1871" spans="2:6" hidden="1">
      <c r="B1871" t="s">
        <v>6490</v>
      </c>
      <c r="C1871" t="s">
        <v>6491</v>
      </c>
      <c r="D1871" t="s">
        <v>6492</v>
      </c>
      <c r="E1871" t="s">
        <v>1027</v>
      </c>
      <c r="F1871" s="11" t="str">
        <f>"dossierComplet['"&amp;meta_dossier_complet[[#This Row],[COD_VAR]]&amp;"'][code_insee]"</f>
        <v>dossierComplet['CPGEL121'][code_insee]</v>
      </c>
    </row>
    <row r="1872" spans="2:6" hidden="1">
      <c r="B1872" t="s">
        <v>6493</v>
      </c>
      <c r="C1872" t="s">
        <v>6494</v>
      </c>
      <c r="D1872" t="s">
        <v>6495</v>
      </c>
      <c r="E1872" t="s">
        <v>1027</v>
      </c>
      <c r="F1872" s="11" t="str">
        <f>"dossierComplet['"&amp;meta_dossier_complet[[#This Row],[COD_VAR]]&amp;"'][code_insee]"</f>
        <v>dossierComplet['CPGEL221'][code_insee]</v>
      </c>
    </row>
    <row r="1873" spans="2:6" hidden="1">
      <c r="B1873" t="s">
        <v>6496</v>
      </c>
      <c r="C1873" t="s">
        <v>6497</v>
      </c>
      <c r="D1873" t="s">
        <v>6498</v>
      </c>
      <c r="E1873" t="s">
        <v>1027</v>
      </c>
      <c r="F1873" s="11" t="str">
        <f>"dossierComplet['"&amp;meta_dossier_complet[[#This Row],[COD_VAR]]&amp;"'][code_insee]"</f>
        <v>dossierComplet['CPGEL321'][code_insee]</v>
      </c>
    </row>
    <row r="1874" spans="2:6" hidden="1">
      <c r="B1874" t="s">
        <v>6499</v>
      </c>
      <c r="C1874" t="s">
        <v>6500</v>
      </c>
      <c r="D1874" t="s">
        <v>6501</v>
      </c>
      <c r="E1874" t="s">
        <v>1027</v>
      </c>
      <c r="F1874" s="11" t="str">
        <f>"dossierComplet['"&amp;meta_dossier_complet[[#This Row],[COD_VAR]]&amp;"'][code_insee]"</f>
        <v>dossierComplet['CPGEL421'][code_insee]</v>
      </c>
    </row>
    <row r="1875" spans="2:6" hidden="1">
      <c r="B1875" t="s">
        <v>6502</v>
      </c>
      <c r="C1875" t="s">
        <v>6503</v>
      </c>
      <c r="D1875" t="s">
        <v>6504</v>
      </c>
      <c r="E1875" t="s">
        <v>1027</v>
      </c>
      <c r="F1875" s="11" t="str">
        <f>"dossierComplet['"&amp;meta_dossier_complet[[#This Row],[COD_VAR]]&amp;"'][code_insee]"</f>
        <v>dossierComplet['CPGEL521'][code_insee]</v>
      </c>
    </row>
    <row r="1876" spans="2:6" hidden="1">
      <c r="B1876" t="s">
        <v>6505</v>
      </c>
      <c r="C1876" t="s">
        <v>6506</v>
      </c>
      <c r="D1876" t="s">
        <v>6507</v>
      </c>
      <c r="E1876" t="s">
        <v>1027</v>
      </c>
      <c r="F1876" s="11" t="str">
        <f>"dossierComplet['"&amp;meta_dossier_complet[[#This Row],[COD_VAR]]&amp;"'][code_insee]"</f>
        <v>dossierComplet['CPGEO21'][code_insee]</v>
      </c>
    </row>
    <row r="1877" spans="2:6" hidden="1">
      <c r="B1877" t="s">
        <v>6508</v>
      </c>
      <c r="C1877" t="s">
        <v>6509</v>
      </c>
      <c r="D1877" t="s">
        <v>6510</v>
      </c>
      <c r="E1877" t="s">
        <v>1027</v>
      </c>
      <c r="F1877" s="11" t="str">
        <f>"dossierComplet['"&amp;meta_dossier_complet[[#This Row],[COD_VAR]]&amp;"'][code_insee]"</f>
        <v>dossierComplet['CPGEO021'][code_insee]</v>
      </c>
    </row>
    <row r="1878" spans="2:6" hidden="1">
      <c r="B1878" t="s">
        <v>6511</v>
      </c>
      <c r="C1878" t="s">
        <v>6512</v>
      </c>
      <c r="D1878" t="s">
        <v>6513</v>
      </c>
      <c r="E1878" t="s">
        <v>1027</v>
      </c>
      <c r="F1878" s="11" t="str">
        <f>"dossierComplet['"&amp;meta_dossier_complet[[#This Row],[COD_VAR]]&amp;"'][code_insee]"</f>
        <v>dossierComplet['CPGEO121'][code_insee]</v>
      </c>
    </row>
    <row r="1879" spans="2:6" hidden="1">
      <c r="B1879" t="s">
        <v>6514</v>
      </c>
      <c r="C1879" t="s">
        <v>6515</v>
      </c>
      <c r="D1879" t="s">
        <v>6516</v>
      </c>
      <c r="E1879" t="s">
        <v>1027</v>
      </c>
      <c r="F1879" s="11" t="str">
        <f>"dossierComplet['"&amp;meta_dossier_complet[[#This Row],[COD_VAR]]&amp;"'][code_insee]"</f>
        <v>dossierComplet['CPGEO221'][code_insee]</v>
      </c>
    </row>
    <row r="1880" spans="2:6" hidden="1">
      <c r="B1880" t="s">
        <v>6517</v>
      </c>
      <c r="C1880" t="s">
        <v>6518</v>
      </c>
      <c r="D1880" t="s">
        <v>6519</v>
      </c>
      <c r="E1880" t="s">
        <v>1027</v>
      </c>
      <c r="F1880" s="11" t="str">
        <f>"dossierComplet['"&amp;meta_dossier_complet[[#This Row],[COD_VAR]]&amp;"'][code_insee]"</f>
        <v>dossierComplet['CPGEO321'][code_insee]</v>
      </c>
    </row>
    <row r="1881" spans="2:6" hidden="1">
      <c r="B1881" t="s">
        <v>6520</v>
      </c>
      <c r="C1881" t="s">
        <v>6521</v>
      </c>
      <c r="D1881" t="s">
        <v>6522</v>
      </c>
      <c r="E1881" t="s">
        <v>1027</v>
      </c>
      <c r="F1881" s="11" t="str">
        <f>"dossierComplet['"&amp;meta_dossier_complet[[#This Row],[COD_VAR]]&amp;"'][code_insee]"</f>
        <v>dossierComplet['CPGEO421'][code_insee]</v>
      </c>
    </row>
    <row r="1882" spans="2:6" hidden="1">
      <c r="B1882" t="s">
        <v>6523</v>
      </c>
      <c r="C1882" t="s">
        <v>6524</v>
      </c>
      <c r="D1882" t="s">
        <v>6525</v>
      </c>
      <c r="E1882" t="s">
        <v>1027</v>
      </c>
      <c r="F1882" s="11" t="str">
        <f>"dossierComplet['"&amp;meta_dossier_complet[[#This Row],[COD_VAR]]&amp;"'][code_insee]"</f>
        <v>dossierComplet['CPGEO521'][code_insee]</v>
      </c>
    </row>
    <row r="1883" spans="2:6" hidden="1">
      <c r="B1883" t="s">
        <v>6526</v>
      </c>
      <c r="C1883" t="s">
        <v>6527</v>
      </c>
      <c r="D1883" t="s">
        <v>6528</v>
      </c>
      <c r="E1883" t="s">
        <v>1027</v>
      </c>
      <c r="F1883" s="11" t="str">
        <f>"dossierComplet['"&amp;meta_dossier_complet[[#This Row],[COD_VAR]]&amp;"'][code_insee]"</f>
        <v>dossierComplet['VV21'][code_insee]</v>
      </c>
    </row>
    <row r="1884" spans="2:6" hidden="1">
      <c r="B1884" t="s">
        <v>6529</v>
      </c>
      <c r="C1884" t="s">
        <v>6530</v>
      </c>
      <c r="D1884" t="s">
        <v>6531</v>
      </c>
      <c r="E1884" t="s">
        <v>1027</v>
      </c>
      <c r="F1884" s="11" t="str">
        <f>"dossierComplet['"&amp;meta_dossier_complet[[#This Row],[COD_VAR]]&amp;"'][code_insee]"</f>
        <v>dossierComplet['VVUH21'][code_insee]</v>
      </c>
    </row>
    <row r="1885" spans="2:6" hidden="1">
      <c r="B1885" t="s">
        <v>6532</v>
      </c>
      <c r="C1885" t="s">
        <v>6533</v>
      </c>
      <c r="D1885" t="s">
        <v>6534</v>
      </c>
      <c r="E1885" t="s">
        <v>1027</v>
      </c>
      <c r="F1885" s="11" t="str">
        <f>"dossierComplet['"&amp;meta_dossier_complet[[#This Row],[COD_VAR]]&amp;"'][code_insee]"</f>
        <v>dossierComplet['VVLIT21'][code_insee]</v>
      </c>
    </row>
    <row r="1886" spans="2:6" hidden="1">
      <c r="B1886" t="s">
        <v>6535</v>
      </c>
      <c r="C1886" t="s">
        <v>6536</v>
      </c>
      <c r="D1886" t="s">
        <v>6537</v>
      </c>
      <c r="E1886" t="s">
        <v>1027</v>
      </c>
      <c r="F1886" s="11" t="str">
        <f>"dossierComplet['"&amp;meta_dossier_complet[[#This Row],[COD_VAR]]&amp;"'][code_insee]"</f>
        <v>dossierComplet['RT21'][code_insee]</v>
      </c>
    </row>
    <row r="1887" spans="2:6" hidden="1">
      <c r="B1887" t="s">
        <v>6538</v>
      </c>
      <c r="C1887" t="s">
        <v>6539</v>
      </c>
      <c r="D1887" t="s">
        <v>6540</v>
      </c>
      <c r="E1887" t="s">
        <v>1027</v>
      </c>
      <c r="F1887" s="11" t="str">
        <f>"dossierComplet['"&amp;meta_dossier_complet[[#This Row],[COD_VAR]]&amp;"'][code_insee]"</f>
        <v>dossierComplet['RTUH21'][code_insee]</v>
      </c>
    </row>
    <row r="1888" spans="2:6" hidden="1">
      <c r="B1888" t="s">
        <v>6541</v>
      </c>
      <c r="C1888" t="s">
        <v>6542</v>
      </c>
      <c r="D1888" t="s">
        <v>6543</v>
      </c>
      <c r="E1888" t="s">
        <v>1027</v>
      </c>
      <c r="F1888" s="11" t="str">
        <f>"dossierComplet['"&amp;meta_dossier_complet[[#This Row],[COD_VAR]]&amp;"'][code_insee]"</f>
        <v>dossierComplet['RTLIT21'][code_insee]</v>
      </c>
    </row>
    <row r="1889" spans="2:6" hidden="1">
      <c r="B1889" t="s">
        <v>6544</v>
      </c>
      <c r="C1889" t="s">
        <v>6545</v>
      </c>
      <c r="D1889" t="s">
        <v>6546</v>
      </c>
      <c r="E1889" t="s">
        <v>1027</v>
      </c>
      <c r="F1889" s="11" t="str">
        <f>"dossierComplet['"&amp;meta_dossier_complet[[#This Row],[COD_VAR]]&amp;"'][code_insee]"</f>
        <v>dossierComplet['AJCS21'][code_insee]</v>
      </c>
    </row>
    <row r="1890" spans="2:6" hidden="1">
      <c r="B1890" t="s">
        <v>6547</v>
      </c>
      <c r="C1890" t="s">
        <v>6548</v>
      </c>
      <c r="D1890" t="s">
        <v>6549</v>
      </c>
      <c r="E1890" t="s">
        <v>1027</v>
      </c>
      <c r="F1890" s="11" t="str">
        <f>"dossierComplet['"&amp;meta_dossier_complet[[#This Row],[COD_VAR]]&amp;"'][code_insee]"</f>
        <v>dossierComplet['AJCSUH21'][code_insee]</v>
      </c>
    </row>
    <row r="1891" spans="2:6" hidden="1">
      <c r="B1891" t="s">
        <v>6550</v>
      </c>
      <c r="C1891" t="s">
        <v>6551</v>
      </c>
      <c r="D1891" t="s">
        <v>6552</v>
      </c>
      <c r="E1891" t="s">
        <v>1027</v>
      </c>
      <c r="F1891" s="11" t="str">
        <f>"dossierComplet['"&amp;meta_dossier_complet[[#This Row],[COD_VAR]]&amp;"'][code_insee]"</f>
        <v>dossierComplet['AJCSLIT21'][code_insee]</v>
      </c>
    </row>
  </sheetData>
  <autoFilter ref="A1:A1891" xr:uid="{59111453-9564-4849-86A4-ABEEB3B2CC31}">
    <filterColumn colId="0">
      <customFilters>
        <customFilter operator="notEqual" val=" "/>
      </customFilters>
    </filterColumn>
  </autoFilter>
  <conditionalFormatting sqref="A1:A1048576">
    <cfRule type="cellIs" dxfId="0" priority="1" operator="equal">
      <formula>"X"</formula>
    </cfRule>
    <cfRule type="cellIs" priority="2" operator="notEqual">
      <formula>""""""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BCD8-A26D-4C74-9692-F1C5C44A87D2}">
  <dimension ref="C3:I292"/>
  <sheetViews>
    <sheetView topLeftCell="A148" workbookViewId="0">
      <selection activeCell="C59" sqref="C59"/>
    </sheetView>
  </sheetViews>
  <sheetFormatPr defaultRowHeight="15"/>
  <cols>
    <col min="3" max="3" width="22.85546875" customWidth="1"/>
    <col min="4" max="4" width="50.28515625" customWidth="1"/>
  </cols>
  <sheetData>
    <row r="3" spans="3:9">
      <c r="C3" s="1" t="s">
        <v>1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381</v>
      </c>
    </row>
    <row r="6" spans="3:9"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6555</v>
      </c>
    </row>
    <row r="7" spans="3:9">
      <c r="C7" t="s">
        <v>631</v>
      </c>
      <c r="D7" t="s">
        <v>632</v>
      </c>
      <c r="E7" t="s">
        <v>263</v>
      </c>
      <c r="F7" t="s">
        <v>18</v>
      </c>
      <c r="G7" t="s">
        <v>498</v>
      </c>
      <c r="H7" t="s">
        <v>633</v>
      </c>
      <c r="I7">
        <v>5001</v>
      </c>
    </row>
    <row r="8" spans="3:9">
      <c r="C8" t="s">
        <v>634</v>
      </c>
      <c r="D8" t="s">
        <v>635</v>
      </c>
      <c r="E8" t="s">
        <v>263</v>
      </c>
      <c r="F8" t="s">
        <v>18</v>
      </c>
      <c r="G8" t="s">
        <v>498</v>
      </c>
      <c r="H8" t="s">
        <v>19</v>
      </c>
      <c r="I8">
        <v>5460</v>
      </c>
    </row>
    <row r="9" spans="3:9">
      <c r="C9" t="s">
        <v>636</v>
      </c>
      <c r="D9" t="s">
        <v>637</v>
      </c>
      <c r="E9" t="s">
        <v>263</v>
      </c>
      <c r="F9" t="s">
        <v>18</v>
      </c>
      <c r="G9" t="s">
        <v>498</v>
      </c>
      <c r="H9" t="s">
        <v>633</v>
      </c>
      <c r="I9">
        <v>1</v>
      </c>
    </row>
    <row r="10" spans="3:9">
      <c r="C10" t="s">
        <v>638</v>
      </c>
      <c r="D10" t="s">
        <v>639</v>
      </c>
      <c r="E10" t="s">
        <v>263</v>
      </c>
      <c r="F10" t="s">
        <v>18</v>
      </c>
      <c r="G10" t="s">
        <v>498</v>
      </c>
      <c r="H10" t="s">
        <v>633</v>
      </c>
      <c r="I10" t="s">
        <v>6556</v>
      </c>
    </row>
    <row r="11" spans="3:9">
      <c r="C11" t="s">
        <v>640</v>
      </c>
      <c r="D11" t="s">
        <v>641</v>
      </c>
      <c r="E11" t="s">
        <v>263</v>
      </c>
      <c r="F11" t="s">
        <v>18</v>
      </c>
      <c r="G11" t="s">
        <v>498</v>
      </c>
      <c r="H11" t="s">
        <v>499</v>
      </c>
      <c r="I11" t="s">
        <v>6557</v>
      </c>
    </row>
    <row r="12" spans="3:9">
      <c r="C12" t="s">
        <v>642</v>
      </c>
      <c r="D12" t="s">
        <v>643</v>
      </c>
      <c r="E12" t="s">
        <v>644</v>
      </c>
      <c r="F12" t="s">
        <v>18</v>
      </c>
      <c r="G12" t="s">
        <v>498</v>
      </c>
      <c r="H12" t="s">
        <v>633</v>
      </c>
      <c r="I12">
        <v>1</v>
      </c>
    </row>
    <row r="13" spans="3:9">
      <c r="C13" t="s">
        <v>645</v>
      </c>
      <c r="D13" t="s">
        <v>646</v>
      </c>
      <c r="E13" t="s">
        <v>644</v>
      </c>
      <c r="F13" t="s">
        <v>18</v>
      </c>
      <c r="G13" t="s">
        <v>498</v>
      </c>
      <c r="H13" t="s">
        <v>633</v>
      </c>
      <c r="I13">
        <v>1</v>
      </c>
    </row>
    <row r="14" spans="3:9">
      <c r="C14" t="s">
        <v>647</v>
      </c>
      <c r="D14" t="s">
        <v>648</v>
      </c>
      <c r="E14" t="s">
        <v>644</v>
      </c>
      <c r="F14" t="s">
        <v>18</v>
      </c>
      <c r="G14" t="s">
        <v>498</v>
      </c>
      <c r="H14" t="s">
        <v>633</v>
      </c>
      <c r="I14" t="s">
        <v>6558</v>
      </c>
    </row>
    <row r="15" spans="3:9">
      <c r="C15" t="s">
        <v>649</v>
      </c>
      <c r="D15" t="s">
        <v>650</v>
      </c>
      <c r="E15" t="s">
        <v>644</v>
      </c>
      <c r="F15" t="s">
        <v>9</v>
      </c>
      <c r="G15" t="s">
        <v>498</v>
      </c>
      <c r="H15" t="s">
        <v>633</v>
      </c>
      <c r="I15">
        <v>1</v>
      </c>
    </row>
    <row r="16" spans="3:9">
      <c r="C16" t="s">
        <v>651</v>
      </c>
      <c r="D16" t="s">
        <v>652</v>
      </c>
      <c r="E16" t="s">
        <v>644</v>
      </c>
      <c r="F16" t="s">
        <v>18</v>
      </c>
      <c r="G16" t="s">
        <v>498</v>
      </c>
      <c r="H16" t="s">
        <v>633</v>
      </c>
      <c r="I16">
        <v>1</v>
      </c>
    </row>
    <row r="17" spans="3:9">
      <c r="C17" t="s">
        <v>653</v>
      </c>
      <c r="D17" t="s">
        <v>654</v>
      </c>
      <c r="E17" t="s">
        <v>644</v>
      </c>
      <c r="F17" t="s">
        <v>18</v>
      </c>
      <c r="G17" t="s">
        <v>498</v>
      </c>
      <c r="H17" t="s">
        <v>633</v>
      </c>
      <c r="I17">
        <v>1</v>
      </c>
    </row>
    <row r="18" spans="3:9">
      <c r="C18" t="s">
        <v>655</v>
      </c>
      <c r="D18" t="s">
        <v>656</v>
      </c>
      <c r="E18" t="s">
        <v>644</v>
      </c>
      <c r="F18" t="s">
        <v>18</v>
      </c>
      <c r="G18" t="s">
        <v>498</v>
      </c>
      <c r="H18" t="s">
        <v>633</v>
      </c>
      <c r="I18">
        <v>1</v>
      </c>
    </row>
    <row r="19" spans="3:9">
      <c r="C19" t="s">
        <v>657</v>
      </c>
      <c r="D19" t="s">
        <v>658</v>
      </c>
      <c r="E19" t="s">
        <v>644</v>
      </c>
      <c r="F19" t="s">
        <v>18</v>
      </c>
      <c r="G19" t="s">
        <v>498</v>
      </c>
      <c r="H19" t="s">
        <v>633</v>
      </c>
      <c r="I19">
        <v>1</v>
      </c>
    </row>
    <row r="20" spans="3:9">
      <c r="C20" t="s">
        <v>659</v>
      </c>
      <c r="D20" t="s">
        <v>660</v>
      </c>
      <c r="E20" t="s">
        <v>661</v>
      </c>
      <c r="F20" t="s">
        <v>18</v>
      </c>
      <c r="G20" t="s">
        <v>498</v>
      </c>
      <c r="H20" t="s">
        <v>499</v>
      </c>
      <c r="I20" t="s">
        <v>6559</v>
      </c>
    </row>
    <row r="21" spans="3:9">
      <c r="C21" t="s">
        <v>662</v>
      </c>
      <c r="D21" t="s">
        <v>663</v>
      </c>
      <c r="E21" t="s">
        <v>661</v>
      </c>
      <c r="F21" t="s">
        <v>9</v>
      </c>
      <c r="G21" t="s">
        <v>498</v>
      </c>
      <c r="H21" t="s">
        <v>10</v>
      </c>
      <c r="I21">
        <v>468</v>
      </c>
    </row>
    <row r="22" spans="3:9">
      <c r="C22" t="s">
        <v>664</v>
      </c>
      <c r="D22" t="s">
        <v>665</v>
      </c>
      <c r="E22" t="s">
        <v>661</v>
      </c>
      <c r="F22" t="s">
        <v>9</v>
      </c>
      <c r="G22" t="s">
        <v>498</v>
      </c>
      <c r="H22" t="s">
        <v>10</v>
      </c>
      <c r="I22">
        <v>391</v>
      </c>
    </row>
    <row r="23" spans="3:9">
      <c r="C23" t="s">
        <v>666</v>
      </c>
      <c r="D23" t="s">
        <v>667</v>
      </c>
      <c r="E23" t="s">
        <v>661</v>
      </c>
      <c r="F23" t="s">
        <v>9</v>
      </c>
      <c r="G23" t="s">
        <v>498</v>
      </c>
      <c r="H23" t="s">
        <v>10</v>
      </c>
      <c r="I23">
        <v>384</v>
      </c>
    </row>
    <row r="24" spans="3:9">
      <c r="C24" t="s">
        <v>668</v>
      </c>
      <c r="D24" t="s">
        <v>669</v>
      </c>
      <c r="E24" t="s">
        <v>661</v>
      </c>
      <c r="F24" t="s">
        <v>9</v>
      </c>
      <c r="G24" t="s">
        <v>498</v>
      </c>
      <c r="H24" t="s">
        <v>10</v>
      </c>
      <c r="I24">
        <v>730</v>
      </c>
    </row>
    <row r="25" spans="3:9">
      <c r="C25" t="s">
        <v>670</v>
      </c>
      <c r="D25" t="s">
        <v>671</v>
      </c>
      <c r="E25" t="s">
        <v>661</v>
      </c>
      <c r="F25" t="s">
        <v>9</v>
      </c>
      <c r="G25" t="s">
        <v>498</v>
      </c>
      <c r="H25" t="s">
        <v>10</v>
      </c>
      <c r="I25">
        <v>820</v>
      </c>
    </row>
    <row r="26" spans="3:9">
      <c r="C26" t="s">
        <v>672</v>
      </c>
      <c r="D26" t="s">
        <v>673</v>
      </c>
      <c r="E26" t="s">
        <v>661</v>
      </c>
      <c r="F26" t="s">
        <v>9</v>
      </c>
      <c r="G26" t="s">
        <v>498</v>
      </c>
      <c r="H26" t="s">
        <v>10</v>
      </c>
      <c r="I26">
        <v>899</v>
      </c>
    </row>
    <row r="27" spans="3:9">
      <c r="C27" t="s">
        <v>674</v>
      </c>
      <c r="D27" t="s">
        <v>675</v>
      </c>
      <c r="E27" t="s">
        <v>661</v>
      </c>
      <c r="F27" t="s">
        <v>9</v>
      </c>
      <c r="G27" t="s">
        <v>498</v>
      </c>
      <c r="H27" t="s">
        <v>10</v>
      </c>
      <c r="I27">
        <v>200</v>
      </c>
    </row>
    <row r="28" spans="3:9">
      <c r="C28" t="s">
        <v>676</v>
      </c>
      <c r="D28" t="s">
        <v>677</v>
      </c>
      <c r="E28" t="s">
        <v>661</v>
      </c>
      <c r="F28" t="s">
        <v>9</v>
      </c>
      <c r="G28" t="s">
        <v>498</v>
      </c>
      <c r="H28" t="s">
        <v>10</v>
      </c>
      <c r="I28">
        <v>196</v>
      </c>
    </row>
    <row r="29" spans="3:9">
      <c r="C29" t="s">
        <v>678</v>
      </c>
      <c r="D29" t="s">
        <v>679</v>
      </c>
      <c r="E29" t="s">
        <v>661</v>
      </c>
      <c r="F29" t="s">
        <v>9</v>
      </c>
      <c r="G29" t="s">
        <v>498</v>
      </c>
      <c r="H29" t="s">
        <v>10</v>
      </c>
      <c r="I29">
        <v>198</v>
      </c>
    </row>
    <row r="30" spans="3:9">
      <c r="C30" t="s">
        <v>680</v>
      </c>
      <c r="D30" t="s">
        <v>681</v>
      </c>
      <c r="E30" t="s">
        <v>661</v>
      </c>
      <c r="F30" t="s">
        <v>9</v>
      </c>
      <c r="G30" t="s">
        <v>498</v>
      </c>
      <c r="H30" t="s">
        <v>10</v>
      </c>
      <c r="I30">
        <v>514</v>
      </c>
    </row>
    <row r="31" spans="3:9">
      <c r="C31" t="s">
        <v>682</v>
      </c>
      <c r="D31" t="s">
        <v>683</v>
      </c>
      <c r="E31" t="s">
        <v>661</v>
      </c>
      <c r="F31" t="s">
        <v>9</v>
      </c>
      <c r="G31" t="s">
        <v>498</v>
      </c>
      <c r="H31" t="s">
        <v>10</v>
      </c>
      <c r="I31">
        <v>589</v>
      </c>
    </row>
    <row r="32" spans="3:9">
      <c r="C32" t="s">
        <v>684</v>
      </c>
      <c r="D32" t="s">
        <v>685</v>
      </c>
      <c r="E32" t="s">
        <v>661</v>
      </c>
      <c r="F32" t="s">
        <v>9</v>
      </c>
      <c r="G32" t="s">
        <v>498</v>
      </c>
      <c r="H32" t="s">
        <v>10</v>
      </c>
      <c r="I32">
        <v>674</v>
      </c>
    </row>
    <row r="33" spans="3:9">
      <c r="C33" t="s">
        <v>686</v>
      </c>
      <c r="D33" t="s">
        <v>687</v>
      </c>
      <c r="E33" t="s">
        <v>661</v>
      </c>
      <c r="F33" t="s">
        <v>9</v>
      </c>
      <c r="G33" t="s">
        <v>498</v>
      </c>
      <c r="H33" t="s">
        <v>10</v>
      </c>
      <c r="I33">
        <v>16</v>
      </c>
    </row>
    <row r="34" spans="3:9">
      <c r="C34" t="s">
        <v>688</v>
      </c>
      <c r="D34" t="s">
        <v>689</v>
      </c>
      <c r="E34" t="s">
        <v>661</v>
      </c>
      <c r="F34" t="s">
        <v>9</v>
      </c>
      <c r="G34" t="s">
        <v>498</v>
      </c>
      <c r="H34" t="s">
        <v>10</v>
      </c>
      <c r="I34">
        <v>35</v>
      </c>
    </row>
    <row r="35" spans="3:9">
      <c r="C35" t="s">
        <v>690</v>
      </c>
      <c r="D35" t="s">
        <v>691</v>
      </c>
      <c r="E35" t="s">
        <v>661</v>
      </c>
      <c r="F35" t="s">
        <v>9</v>
      </c>
      <c r="G35" t="s">
        <v>498</v>
      </c>
      <c r="H35" t="s">
        <v>10</v>
      </c>
      <c r="I35">
        <v>27</v>
      </c>
    </row>
    <row r="36" spans="3:9">
      <c r="C36" t="s">
        <v>692</v>
      </c>
      <c r="D36" t="s">
        <v>693</v>
      </c>
      <c r="E36" t="s">
        <v>661</v>
      </c>
      <c r="F36" t="s">
        <v>9</v>
      </c>
      <c r="G36" t="s">
        <v>498</v>
      </c>
      <c r="H36" t="s">
        <v>10</v>
      </c>
      <c r="I36">
        <v>317</v>
      </c>
    </row>
    <row r="37" spans="3:9">
      <c r="C37" t="s">
        <v>694</v>
      </c>
      <c r="D37" t="s">
        <v>695</v>
      </c>
      <c r="E37" t="s">
        <v>661</v>
      </c>
      <c r="F37" t="s">
        <v>9</v>
      </c>
      <c r="G37" t="s">
        <v>498</v>
      </c>
      <c r="H37" t="s">
        <v>10</v>
      </c>
      <c r="I37">
        <v>249</v>
      </c>
    </row>
    <row r="38" spans="3:9">
      <c r="C38" t="s">
        <v>696</v>
      </c>
      <c r="D38" t="s">
        <v>697</v>
      </c>
      <c r="E38" t="s">
        <v>661</v>
      </c>
      <c r="F38" t="s">
        <v>9</v>
      </c>
      <c r="G38" t="s">
        <v>498</v>
      </c>
      <c r="H38" t="s">
        <v>10</v>
      </c>
      <c r="I38">
        <v>281</v>
      </c>
    </row>
    <row r="39" spans="3:9">
      <c r="C39" t="s">
        <v>698</v>
      </c>
      <c r="D39" t="s">
        <v>699</v>
      </c>
      <c r="E39" t="s">
        <v>661</v>
      </c>
      <c r="F39" t="s">
        <v>9</v>
      </c>
      <c r="G39" t="s">
        <v>498</v>
      </c>
      <c r="H39" t="s">
        <v>10</v>
      </c>
      <c r="I39">
        <v>411</v>
      </c>
    </row>
    <row r="40" spans="3:9">
      <c r="C40" t="s">
        <v>700</v>
      </c>
      <c r="D40" t="s">
        <v>701</v>
      </c>
      <c r="E40" t="s">
        <v>661</v>
      </c>
      <c r="F40" t="s">
        <v>9</v>
      </c>
      <c r="G40" t="s">
        <v>498</v>
      </c>
      <c r="H40" t="s">
        <v>10</v>
      </c>
      <c r="I40">
        <v>556</v>
      </c>
    </row>
    <row r="41" spans="3:9">
      <c r="C41" t="s">
        <v>702</v>
      </c>
      <c r="D41" t="s">
        <v>703</v>
      </c>
      <c r="E41" t="s">
        <v>661</v>
      </c>
      <c r="F41" t="s">
        <v>9</v>
      </c>
      <c r="G41" t="s">
        <v>498</v>
      </c>
      <c r="H41" t="s">
        <v>10</v>
      </c>
      <c r="I41">
        <v>598</v>
      </c>
    </row>
    <row r="42" spans="3:9">
      <c r="C42" t="s">
        <v>704</v>
      </c>
      <c r="D42" t="s">
        <v>705</v>
      </c>
      <c r="E42" t="s">
        <v>661</v>
      </c>
      <c r="F42" t="s">
        <v>9</v>
      </c>
      <c r="G42" t="s">
        <v>498</v>
      </c>
      <c r="H42" t="s">
        <v>10</v>
      </c>
      <c r="I42">
        <v>198</v>
      </c>
    </row>
    <row r="43" spans="3:9">
      <c r="C43" t="s">
        <v>706</v>
      </c>
      <c r="D43" t="s">
        <v>707</v>
      </c>
      <c r="E43" t="s">
        <v>661</v>
      </c>
      <c r="F43" t="s">
        <v>9</v>
      </c>
      <c r="G43" t="s">
        <v>498</v>
      </c>
      <c r="H43" t="s">
        <v>10</v>
      </c>
      <c r="I43">
        <v>198</v>
      </c>
    </row>
    <row r="44" spans="3:9">
      <c r="C44" t="s">
        <v>708</v>
      </c>
      <c r="D44" t="s">
        <v>709</v>
      </c>
      <c r="E44" t="s">
        <v>661</v>
      </c>
      <c r="F44" t="s">
        <v>9</v>
      </c>
      <c r="G44" t="s">
        <v>498</v>
      </c>
      <c r="H44" t="s">
        <v>10</v>
      </c>
      <c r="I44">
        <v>193</v>
      </c>
    </row>
    <row r="45" spans="3:9">
      <c r="C45" t="s">
        <v>710</v>
      </c>
      <c r="D45" t="s">
        <v>711</v>
      </c>
      <c r="E45" t="s">
        <v>661</v>
      </c>
      <c r="F45" t="s">
        <v>9</v>
      </c>
      <c r="G45" t="s">
        <v>498</v>
      </c>
      <c r="H45" t="s">
        <v>10</v>
      </c>
      <c r="I45">
        <v>429</v>
      </c>
    </row>
    <row r="46" spans="3:9">
      <c r="C46" t="s">
        <v>712</v>
      </c>
      <c r="D46" t="s">
        <v>713</v>
      </c>
      <c r="E46" t="s">
        <v>661</v>
      </c>
      <c r="F46" t="s">
        <v>9</v>
      </c>
      <c r="G46" t="s">
        <v>498</v>
      </c>
      <c r="H46" t="s">
        <v>10</v>
      </c>
      <c r="I46">
        <v>386</v>
      </c>
    </row>
    <row r="47" spans="3:9">
      <c r="C47" t="s">
        <v>714</v>
      </c>
      <c r="D47" t="s">
        <v>715</v>
      </c>
      <c r="E47" t="s">
        <v>661</v>
      </c>
      <c r="F47" t="s">
        <v>9</v>
      </c>
      <c r="G47" t="s">
        <v>498</v>
      </c>
      <c r="H47" t="s">
        <v>10</v>
      </c>
      <c r="I47">
        <v>371</v>
      </c>
    </row>
    <row r="48" spans="3:9">
      <c r="C48" t="s">
        <v>716</v>
      </c>
      <c r="D48" t="s">
        <v>717</v>
      </c>
      <c r="E48" t="s">
        <v>661</v>
      </c>
      <c r="F48" t="s">
        <v>9</v>
      </c>
      <c r="G48" t="s">
        <v>498</v>
      </c>
      <c r="H48" t="s">
        <v>10</v>
      </c>
      <c r="I48">
        <v>113</v>
      </c>
    </row>
    <row r="49" spans="3:9">
      <c r="C49" t="s">
        <v>718</v>
      </c>
      <c r="D49" t="s">
        <v>719</v>
      </c>
      <c r="E49" t="s">
        <v>661</v>
      </c>
      <c r="F49" t="s">
        <v>9</v>
      </c>
      <c r="G49" t="s">
        <v>498</v>
      </c>
      <c r="H49" t="s">
        <v>10</v>
      </c>
      <c r="I49">
        <v>113</v>
      </c>
    </row>
    <row r="50" spans="3:9">
      <c r="C50" t="s">
        <v>720</v>
      </c>
      <c r="D50" t="s">
        <v>721</v>
      </c>
      <c r="E50" t="s">
        <v>661</v>
      </c>
      <c r="F50" t="s">
        <v>9</v>
      </c>
      <c r="G50" t="s">
        <v>498</v>
      </c>
      <c r="H50" t="s">
        <v>10</v>
      </c>
      <c r="I50">
        <v>119</v>
      </c>
    </row>
    <row r="51" spans="3:9">
      <c r="C51" t="s">
        <v>722</v>
      </c>
      <c r="D51" t="s">
        <v>723</v>
      </c>
      <c r="E51" t="s">
        <v>661</v>
      </c>
      <c r="F51" t="s">
        <v>9</v>
      </c>
      <c r="G51" t="s">
        <v>498</v>
      </c>
      <c r="H51" t="s">
        <v>10</v>
      </c>
      <c r="I51">
        <v>71</v>
      </c>
    </row>
    <row r="52" spans="3:9">
      <c r="C52" t="s">
        <v>724</v>
      </c>
      <c r="D52" t="s">
        <v>725</v>
      </c>
      <c r="E52" t="s">
        <v>661</v>
      </c>
      <c r="F52" t="s">
        <v>9</v>
      </c>
      <c r="G52" t="s">
        <v>498</v>
      </c>
      <c r="H52" t="s">
        <v>10</v>
      </c>
      <c r="I52">
        <v>74</v>
      </c>
    </row>
    <row r="53" spans="3:9">
      <c r="C53" t="s">
        <v>726</v>
      </c>
      <c r="D53" t="s">
        <v>727</v>
      </c>
      <c r="E53" t="s">
        <v>661</v>
      </c>
      <c r="F53" t="s">
        <v>9</v>
      </c>
      <c r="G53" t="s">
        <v>498</v>
      </c>
      <c r="H53" t="s">
        <v>10</v>
      </c>
      <c r="I53">
        <v>61</v>
      </c>
    </row>
    <row r="54" spans="3:9">
      <c r="C54" t="s">
        <v>728</v>
      </c>
      <c r="D54" t="s">
        <v>729</v>
      </c>
      <c r="E54" t="s">
        <v>661</v>
      </c>
      <c r="F54" t="s">
        <v>9</v>
      </c>
      <c r="G54" t="s">
        <v>498</v>
      </c>
      <c r="H54" t="s">
        <v>10</v>
      </c>
      <c r="I54">
        <v>30</v>
      </c>
    </row>
    <row r="55" spans="3:9">
      <c r="C55" t="s">
        <v>730</v>
      </c>
      <c r="D55" t="s">
        <v>731</v>
      </c>
      <c r="E55" t="s">
        <v>661</v>
      </c>
      <c r="F55" t="s">
        <v>9</v>
      </c>
      <c r="G55" t="s">
        <v>498</v>
      </c>
      <c r="H55" t="s">
        <v>10</v>
      </c>
      <c r="I55">
        <v>23</v>
      </c>
    </row>
    <row r="56" spans="3:9">
      <c r="C56" t="s">
        <v>732</v>
      </c>
      <c r="D56" t="s">
        <v>733</v>
      </c>
      <c r="E56" t="s">
        <v>661</v>
      </c>
      <c r="F56" t="s">
        <v>9</v>
      </c>
      <c r="G56" t="s">
        <v>498</v>
      </c>
      <c r="H56" t="s">
        <v>10</v>
      </c>
      <c r="I56">
        <v>11</v>
      </c>
    </row>
    <row r="57" spans="3:9">
      <c r="C57" t="s">
        <v>734</v>
      </c>
      <c r="D57" t="s">
        <v>735</v>
      </c>
      <c r="E57" t="s">
        <v>661</v>
      </c>
      <c r="F57" t="s">
        <v>9</v>
      </c>
      <c r="G57" t="s">
        <v>498</v>
      </c>
      <c r="H57" t="s">
        <v>10</v>
      </c>
      <c r="I57">
        <v>9</v>
      </c>
    </row>
    <row r="58" spans="3:9">
      <c r="C58" t="s">
        <v>736</v>
      </c>
      <c r="D58" t="s">
        <v>737</v>
      </c>
      <c r="E58" t="s">
        <v>661</v>
      </c>
      <c r="F58" t="s">
        <v>476</v>
      </c>
      <c r="G58" t="s">
        <v>498</v>
      </c>
      <c r="H58" t="s">
        <v>499</v>
      </c>
      <c r="I58">
        <v>-1.9590000000000001</v>
      </c>
    </row>
    <row r="59" spans="3:9">
      <c r="C59" t="s">
        <v>738</v>
      </c>
      <c r="D59" t="s">
        <v>739</v>
      </c>
      <c r="E59" t="s">
        <v>661</v>
      </c>
      <c r="F59" t="s">
        <v>476</v>
      </c>
      <c r="G59" t="s">
        <v>498</v>
      </c>
      <c r="H59" t="s">
        <v>499</v>
      </c>
      <c r="I59">
        <v>-3.5310000000000001</v>
      </c>
    </row>
    <row r="60" spans="3:9">
      <c r="C60" t="s">
        <v>740</v>
      </c>
      <c r="D60" t="s">
        <v>477</v>
      </c>
      <c r="E60" t="s">
        <v>661</v>
      </c>
      <c r="F60" t="s">
        <v>476</v>
      </c>
      <c r="G60" t="s">
        <v>498</v>
      </c>
      <c r="H60" t="s">
        <v>499</v>
      </c>
      <c r="I60">
        <v>-0.36099999999999999</v>
      </c>
    </row>
    <row r="61" spans="3:9">
      <c r="C61" t="s">
        <v>741</v>
      </c>
      <c r="D61" t="s">
        <v>742</v>
      </c>
      <c r="E61" t="s">
        <v>661</v>
      </c>
      <c r="F61" t="s">
        <v>514</v>
      </c>
      <c r="G61" t="s">
        <v>498</v>
      </c>
      <c r="H61" t="s">
        <v>499</v>
      </c>
      <c r="I61">
        <v>2.1669999999999998</v>
      </c>
    </row>
    <row r="62" spans="3:9">
      <c r="C62" t="s">
        <v>743</v>
      </c>
      <c r="D62" t="s">
        <v>744</v>
      </c>
      <c r="E62" t="s">
        <v>661</v>
      </c>
      <c r="F62" t="s">
        <v>514</v>
      </c>
      <c r="G62" t="s">
        <v>498</v>
      </c>
      <c r="H62" t="s">
        <v>499</v>
      </c>
      <c r="I62">
        <v>1.9490000000000001</v>
      </c>
    </row>
    <row r="63" spans="3:9">
      <c r="C63" t="s">
        <v>745</v>
      </c>
      <c r="D63" t="s">
        <v>746</v>
      </c>
      <c r="E63" t="s">
        <v>661</v>
      </c>
      <c r="F63" t="s">
        <v>514</v>
      </c>
      <c r="G63" t="s">
        <v>498</v>
      </c>
      <c r="H63" t="s">
        <v>499</v>
      </c>
      <c r="I63">
        <v>1.9219999999999999</v>
      </c>
    </row>
    <row r="64" spans="3:9">
      <c r="C64" t="s">
        <v>747</v>
      </c>
      <c r="D64" t="s">
        <v>748</v>
      </c>
      <c r="E64" t="s">
        <v>661</v>
      </c>
      <c r="F64" t="s">
        <v>476</v>
      </c>
      <c r="G64" t="s">
        <v>498</v>
      </c>
      <c r="H64" t="s">
        <v>499</v>
      </c>
      <c r="I64">
        <v>-2.0979999999999999</v>
      </c>
    </row>
    <row r="65" spans="3:9">
      <c r="C65" t="s">
        <v>749</v>
      </c>
      <c r="D65" t="s">
        <v>750</v>
      </c>
      <c r="E65" t="s">
        <v>661</v>
      </c>
      <c r="F65" t="s">
        <v>476</v>
      </c>
      <c r="G65" t="s">
        <v>498</v>
      </c>
      <c r="H65" t="s">
        <v>499</v>
      </c>
      <c r="I65">
        <v>-0.27900000000000003</v>
      </c>
    </row>
    <row r="66" spans="3:9">
      <c r="C66" t="s">
        <v>751</v>
      </c>
      <c r="D66" t="s">
        <v>752</v>
      </c>
      <c r="E66" t="s">
        <v>661</v>
      </c>
      <c r="F66" t="s">
        <v>476</v>
      </c>
      <c r="G66" t="s">
        <v>498</v>
      </c>
      <c r="H66" t="s">
        <v>499</v>
      </c>
      <c r="I66">
        <v>-1.1930000000000001</v>
      </c>
    </row>
    <row r="67" spans="3:9">
      <c r="C67" t="s">
        <v>753</v>
      </c>
      <c r="D67" t="s">
        <v>754</v>
      </c>
      <c r="E67" t="s">
        <v>8</v>
      </c>
      <c r="F67" t="s">
        <v>9</v>
      </c>
      <c r="G67" t="s">
        <v>498</v>
      </c>
      <c r="H67" t="s">
        <v>10</v>
      </c>
      <c r="I67">
        <v>0</v>
      </c>
    </row>
    <row r="68" spans="3:9">
      <c r="C68" t="s">
        <v>755</v>
      </c>
      <c r="D68" t="s">
        <v>756</v>
      </c>
      <c r="E68" t="s">
        <v>8</v>
      </c>
      <c r="F68" t="s">
        <v>9</v>
      </c>
      <c r="G68" t="s">
        <v>498</v>
      </c>
      <c r="H68" t="s">
        <v>10</v>
      </c>
      <c r="I68">
        <v>0</v>
      </c>
    </row>
    <row r="69" spans="3:9">
      <c r="C69" t="s">
        <v>757</v>
      </c>
      <c r="D69" t="s">
        <v>758</v>
      </c>
      <c r="E69" t="s">
        <v>8</v>
      </c>
      <c r="F69" t="s">
        <v>13</v>
      </c>
      <c r="G69" t="s">
        <v>498</v>
      </c>
      <c r="H69" t="s">
        <v>499</v>
      </c>
      <c r="I69">
        <v>0</v>
      </c>
    </row>
    <row r="70" spans="3:9">
      <c r="C70" t="s">
        <v>759</v>
      </c>
      <c r="D70" t="s">
        <v>760</v>
      </c>
      <c r="E70" t="s">
        <v>8</v>
      </c>
      <c r="F70" t="s">
        <v>9</v>
      </c>
      <c r="G70" t="s">
        <v>498</v>
      </c>
      <c r="H70" t="s">
        <v>10</v>
      </c>
      <c r="I70">
        <v>0</v>
      </c>
    </row>
    <row r="71" spans="3:9">
      <c r="C71" t="s">
        <v>11</v>
      </c>
      <c r="D71" t="s">
        <v>761</v>
      </c>
      <c r="E71" t="s">
        <v>8</v>
      </c>
      <c r="F71" t="s">
        <v>13</v>
      </c>
      <c r="G71" t="s">
        <v>762</v>
      </c>
      <c r="H71" t="s">
        <v>14</v>
      </c>
      <c r="I71" t="s">
        <v>14</v>
      </c>
    </row>
    <row r="72" spans="3:9">
      <c r="C72" t="s">
        <v>763</v>
      </c>
      <c r="D72" t="s">
        <v>764</v>
      </c>
      <c r="E72" t="s">
        <v>8</v>
      </c>
      <c r="F72" t="s">
        <v>9</v>
      </c>
      <c r="G72" t="s">
        <v>498</v>
      </c>
      <c r="H72" t="s">
        <v>10</v>
      </c>
      <c r="I72">
        <v>0</v>
      </c>
    </row>
    <row r="73" spans="3:9">
      <c r="C73" t="s">
        <v>765</v>
      </c>
      <c r="D73" t="s">
        <v>766</v>
      </c>
      <c r="E73" t="s">
        <v>8</v>
      </c>
      <c r="F73" t="s">
        <v>9</v>
      </c>
      <c r="G73" t="s">
        <v>498</v>
      </c>
      <c r="H73" t="s">
        <v>10</v>
      </c>
      <c r="I73">
        <v>0</v>
      </c>
    </row>
    <row r="74" spans="3:9">
      <c r="C74" t="s">
        <v>767</v>
      </c>
      <c r="D74" t="s">
        <v>768</v>
      </c>
      <c r="E74" t="s">
        <v>8</v>
      </c>
      <c r="F74" t="s">
        <v>13</v>
      </c>
      <c r="G74" t="s">
        <v>498</v>
      </c>
      <c r="H74" t="s">
        <v>499</v>
      </c>
      <c r="I74">
        <v>0</v>
      </c>
    </row>
    <row r="75" spans="3:9">
      <c r="C75" t="s">
        <v>769</v>
      </c>
      <c r="D75" t="s">
        <v>770</v>
      </c>
      <c r="E75" t="s">
        <v>8</v>
      </c>
      <c r="F75" t="s">
        <v>9</v>
      </c>
      <c r="G75" t="s">
        <v>498</v>
      </c>
      <c r="H75" t="s">
        <v>10</v>
      </c>
      <c r="I75">
        <v>0</v>
      </c>
    </row>
    <row r="76" spans="3:9">
      <c r="C76" t="s">
        <v>210</v>
      </c>
      <c r="D76" t="s">
        <v>211</v>
      </c>
      <c r="E76" t="s">
        <v>8</v>
      </c>
      <c r="F76" t="s">
        <v>9</v>
      </c>
      <c r="G76" t="s">
        <v>212</v>
      </c>
      <c r="H76" t="s">
        <v>10</v>
      </c>
      <c r="I76">
        <v>0</v>
      </c>
    </row>
    <row r="77" spans="3:9">
      <c r="C77" t="s">
        <v>0</v>
      </c>
      <c r="D77" t="s">
        <v>2</v>
      </c>
      <c r="E77" t="s">
        <v>8</v>
      </c>
      <c r="F77" t="s">
        <v>9</v>
      </c>
      <c r="G77" t="s">
        <v>23</v>
      </c>
      <c r="H77" t="s">
        <v>10</v>
      </c>
      <c r="I77">
        <v>0</v>
      </c>
    </row>
    <row r="78" spans="3:9">
      <c r="C78" t="s">
        <v>771</v>
      </c>
      <c r="D78" t="s">
        <v>772</v>
      </c>
      <c r="E78" t="s">
        <v>8</v>
      </c>
      <c r="F78" t="s">
        <v>9</v>
      </c>
      <c r="G78" t="s">
        <v>498</v>
      </c>
      <c r="H78" t="s">
        <v>10</v>
      </c>
      <c r="I78">
        <v>0</v>
      </c>
    </row>
    <row r="79" spans="3:9">
      <c r="C79" t="s">
        <v>773</v>
      </c>
      <c r="D79" t="s">
        <v>774</v>
      </c>
      <c r="E79" t="s">
        <v>8</v>
      </c>
      <c r="F79" t="s">
        <v>9</v>
      </c>
      <c r="G79" t="s">
        <v>498</v>
      </c>
      <c r="H79" t="s">
        <v>10</v>
      </c>
      <c r="I79">
        <v>0</v>
      </c>
    </row>
    <row r="80" spans="3:9">
      <c r="C80" t="s">
        <v>775</v>
      </c>
      <c r="D80" t="s">
        <v>776</v>
      </c>
      <c r="E80" t="s">
        <v>8</v>
      </c>
      <c r="F80" t="s">
        <v>9</v>
      </c>
      <c r="G80" t="s">
        <v>498</v>
      </c>
      <c r="H80" t="s">
        <v>10</v>
      </c>
      <c r="I80">
        <v>0</v>
      </c>
    </row>
    <row r="81" spans="3:9">
      <c r="C81" t="s">
        <v>777</v>
      </c>
      <c r="D81" t="s">
        <v>778</v>
      </c>
      <c r="E81" t="s">
        <v>8</v>
      </c>
      <c r="F81" t="s">
        <v>9</v>
      </c>
      <c r="G81" t="s">
        <v>498</v>
      </c>
      <c r="H81" t="s">
        <v>10</v>
      </c>
      <c r="I81">
        <v>0</v>
      </c>
    </row>
    <row r="82" spans="3:9">
      <c r="C82" t="s">
        <v>779</v>
      </c>
      <c r="D82" t="s">
        <v>780</v>
      </c>
      <c r="E82" t="s">
        <v>8</v>
      </c>
      <c r="F82" t="s">
        <v>9</v>
      </c>
      <c r="G82" t="s">
        <v>498</v>
      </c>
      <c r="H82" t="s">
        <v>10</v>
      </c>
      <c r="I82">
        <v>0</v>
      </c>
    </row>
    <row r="83" spans="3:9">
      <c r="C83" t="s">
        <v>781</v>
      </c>
      <c r="D83" t="s">
        <v>782</v>
      </c>
      <c r="E83" t="s">
        <v>8</v>
      </c>
      <c r="F83" t="s">
        <v>9</v>
      </c>
      <c r="G83" t="s">
        <v>498</v>
      </c>
      <c r="H83" t="s">
        <v>10</v>
      </c>
      <c r="I83">
        <v>0</v>
      </c>
    </row>
    <row r="84" spans="3:9">
      <c r="C84" t="s">
        <v>783</v>
      </c>
      <c r="D84" t="s">
        <v>784</v>
      </c>
      <c r="E84" t="s">
        <v>238</v>
      </c>
      <c r="F84" t="s">
        <v>9</v>
      </c>
      <c r="G84" t="s">
        <v>498</v>
      </c>
      <c r="H84" t="s">
        <v>10</v>
      </c>
      <c r="I84">
        <v>8872</v>
      </c>
    </row>
    <row r="85" spans="3:9">
      <c r="C85" t="s">
        <v>785</v>
      </c>
      <c r="D85" t="s">
        <v>786</v>
      </c>
      <c r="E85" t="s">
        <v>238</v>
      </c>
      <c r="F85" t="s">
        <v>9</v>
      </c>
      <c r="G85" t="s">
        <v>498</v>
      </c>
      <c r="H85" t="s">
        <v>10</v>
      </c>
      <c r="I85">
        <v>5136</v>
      </c>
    </row>
    <row r="86" spans="3:9">
      <c r="C86" t="s">
        <v>787</v>
      </c>
      <c r="D86" t="s">
        <v>788</v>
      </c>
      <c r="E86" t="s">
        <v>238</v>
      </c>
      <c r="F86" t="s">
        <v>9</v>
      </c>
      <c r="G86" t="s">
        <v>498</v>
      </c>
      <c r="H86" t="s">
        <v>10</v>
      </c>
      <c r="I86">
        <v>1216</v>
      </c>
    </row>
    <row r="87" spans="3:9">
      <c r="C87" t="s">
        <v>789</v>
      </c>
      <c r="D87" t="s">
        <v>790</v>
      </c>
      <c r="E87" t="s">
        <v>238</v>
      </c>
      <c r="F87" t="s">
        <v>9</v>
      </c>
      <c r="G87" t="s">
        <v>498</v>
      </c>
      <c r="H87" t="s">
        <v>10</v>
      </c>
      <c r="I87">
        <v>2520</v>
      </c>
    </row>
    <row r="88" spans="3:9">
      <c r="C88" t="s">
        <v>791</v>
      </c>
      <c r="D88" t="s">
        <v>792</v>
      </c>
      <c r="E88" t="s">
        <v>238</v>
      </c>
      <c r="F88" t="s">
        <v>9</v>
      </c>
      <c r="G88" t="s">
        <v>498</v>
      </c>
      <c r="H88" t="s">
        <v>10</v>
      </c>
      <c r="I88">
        <v>0</v>
      </c>
    </row>
    <row r="89" spans="3:9">
      <c r="C89" t="s">
        <v>793</v>
      </c>
      <c r="D89" t="s">
        <v>794</v>
      </c>
      <c r="E89" t="s">
        <v>238</v>
      </c>
      <c r="F89" t="s">
        <v>514</v>
      </c>
      <c r="G89" t="s">
        <v>498</v>
      </c>
      <c r="H89" t="s">
        <v>10</v>
      </c>
      <c r="I89">
        <v>160936458</v>
      </c>
    </row>
    <row r="90" spans="3:9">
      <c r="C90" t="s">
        <v>795</v>
      </c>
      <c r="D90" t="s">
        <v>796</v>
      </c>
      <c r="E90" t="s">
        <v>238</v>
      </c>
      <c r="F90" t="s">
        <v>476</v>
      </c>
      <c r="G90" t="s">
        <v>498</v>
      </c>
      <c r="H90" t="s">
        <v>499</v>
      </c>
      <c r="I90">
        <v>6.0000000000000001E-3</v>
      </c>
    </row>
    <row r="91" spans="3:9">
      <c r="C91" t="s">
        <v>797</v>
      </c>
      <c r="D91" t="s">
        <v>798</v>
      </c>
      <c r="E91" t="s">
        <v>238</v>
      </c>
      <c r="F91" t="s">
        <v>9</v>
      </c>
      <c r="G91" t="s">
        <v>498</v>
      </c>
      <c r="H91" t="s">
        <v>14</v>
      </c>
      <c r="I91" t="s">
        <v>14</v>
      </c>
    </row>
    <row r="92" spans="3:9">
      <c r="C92" t="s">
        <v>799</v>
      </c>
      <c r="D92" t="s">
        <v>800</v>
      </c>
      <c r="E92" t="s">
        <v>238</v>
      </c>
      <c r="F92" t="s">
        <v>9</v>
      </c>
      <c r="G92" t="s">
        <v>498</v>
      </c>
      <c r="H92" t="s">
        <v>14</v>
      </c>
      <c r="I92" t="s">
        <v>14</v>
      </c>
    </row>
    <row r="93" spans="3:9">
      <c r="C93" t="s">
        <v>801</v>
      </c>
      <c r="D93" t="s">
        <v>802</v>
      </c>
      <c r="E93" t="s">
        <v>238</v>
      </c>
      <c r="F93" t="s">
        <v>9</v>
      </c>
      <c r="G93" t="s">
        <v>498</v>
      </c>
      <c r="H93" t="s">
        <v>14</v>
      </c>
      <c r="I93" t="s">
        <v>14</v>
      </c>
    </row>
    <row r="94" spans="3:9">
      <c r="C94" t="s">
        <v>803</v>
      </c>
      <c r="D94" t="s">
        <v>804</v>
      </c>
      <c r="E94" t="s">
        <v>238</v>
      </c>
      <c r="F94" t="s">
        <v>9</v>
      </c>
      <c r="G94" t="s">
        <v>498</v>
      </c>
      <c r="H94" t="s">
        <v>10</v>
      </c>
      <c r="I94">
        <v>169</v>
      </c>
    </row>
    <row r="95" spans="3:9">
      <c r="C95" t="s">
        <v>805</v>
      </c>
      <c r="D95" t="s">
        <v>806</v>
      </c>
      <c r="E95" t="s">
        <v>238</v>
      </c>
      <c r="F95" t="s">
        <v>9</v>
      </c>
      <c r="G95" t="s">
        <v>498</v>
      </c>
      <c r="H95" t="s">
        <v>10</v>
      </c>
      <c r="I95">
        <v>164</v>
      </c>
    </row>
    <row r="96" spans="3:9">
      <c r="C96" t="s">
        <v>807</v>
      </c>
      <c r="D96" t="s">
        <v>808</v>
      </c>
      <c r="E96" t="s">
        <v>238</v>
      </c>
      <c r="F96" t="s">
        <v>9</v>
      </c>
      <c r="G96" t="s">
        <v>498</v>
      </c>
      <c r="H96" t="s">
        <v>10</v>
      </c>
      <c r="I96">
        <v>-5</v>
      </c>
    </row>
    <row r="97" spans="3:9">
      <c r="C97" t="s">
        <v>809</v>
      </c>
      <c r="D97" t="s">
        <v>810</v>
      </c>
      <c r="E97" t="s">
        <v>238</v>
      </c>
      <c r="F97" t="s">
        <v>9</v>
      </c>
      <c r="G97" t="s">
        <v>498</v>
      </c>
      <c r="H97" t="s">
        <v>10</v>
      </c>
      <c r="I97">
        <v>199</v>
      </c>
    </row>
    <row r="98" spans="3:9">
      <c r="C98" t="s">
        <v>811</v>
      </c>
      <c r="D98" t="s">
        <v>812</v>
      </c>
      <c r="E98" t="s">
        <v>238</v>
      </c>
      <c r="F98" t="s">
        <v>9</v>
      </c>
      <c r="G98" t="s">
        <v>498</v>
      </c>
      <c r="H98" t="s">
        <v>10</v>
      </c>
      <c r="I98">
        <v>194</v>
      </c>
    </row>
    <row r="99" spans="3:9">
      <c r="C99" t="s">
        <v>813</v>
      </c>
      <c r="D99" t="s">
        <v>814</v>
      </c>
      <c r="E99" t="s">
        <v>238</v>
      </c>
      <c r="F99" t="s">
        <v>9</v>
      </c>
      <c r="G99" t="s">
        <v>498</v>
      </c>
      <c r="H99" t="s">
        <v>10</v>
      </c>
      <c r="I99">
        <v>-6</v>
      </c>
    </row>
    <row r="100" spans="3:9">
      <c r="C100" t="s">
        <v>815</v>
      </c>
      <c r="D100" t="s">
        <v>816</v>
      </c>
      <c r="E100" t="s">
        <v>238</v>
      </c>
      <c r="F100" t="s">
        <v>9</v>
      </c>
      <c r="G100" t="s">
        <v>498</v>
      </c>
      <c r="H100" t="s">
        <v>10</v>
      </c>
      <c r="I100">
        <v>404</v>
      </c>
    </row>
    <row r="101" spans="3:9">
      <c r="C101" t="s">
        <v>817</v>
      </c>
      <c r="D101" t="s">
        <v>818</v>
      </c>
      <c r="E101" t="s">
        <v>238</v>
      </c>
      <c r="F101" t="s">
        <v>9</v>
      </c>
      <c r="G101" t="s">
        <v>498</v>
      </c>
      <c r="H101" t="s">
        <v>10</v>
      </c>
      <c r="I101">
        <v>385</v>
      </c>
    </row>
    <row r="102" spans="3:9">
      <c r="C102" t="s">
        <v>819</v>
      </c>
      <c r="D102" t="s">
        <v>820</v>
      </c>
      <c r="E102" t="s">
        <v>238</v>
      </c>
      <c r="F102" t="s">
        <v>9</v>
      </c>
      <c r="G102" t="s">
        <v>498</v>
      </c>
      <c r="H102" t="s">
        <v>10</v>
      </c>
      <c r="I102">
        <v>-19</v>
      </c>
    </row>
    <row r="103" spans="3:9">
      <c r="C103" t="s">
        <v>373</v>
      </c>
      <c r="D103" t="s">
        <v>374</v>
      </c>
      <c r="E103" t="s">
        <v>17</v>
      </c>
      <c r="F103" t="s">
        <v>18</v>
      </c>
      <c r="G103" t="s">
        <v>498</v>
      </c>
      <c r="H103" t="s">
        <v>19</v>
      </c>
      <c r="I103">
        <v>200067452</v>
      </c>
    </row>
    <row r="104" spans="3:9">
      <c r="C104" t="s">
        <v>382</v>
      </c>
      <c r="D104" t="s">
        <v>393</v>
      </c>
      <c r="E104" t="s">
        <v>17</v>
      </c>
      <c r="F104" t="s">
        <v>9</v>
      </c>
      <c r="G104" t="s">
        <v>498</v>
      </c>
      <c r="H104" t="s">
        <v>19</v>
      </c>
      <c r="I104">
        <v>0</v>
      </c>
    </row>
    <row r="105" spans="3:9">
      <c r="C105" t="s">
        <v>383</v>
      </c>
      <c r="D105" t="s">
        <v>398</v>
      </c>
      <c r="E105" t="s">
        <v>17</v>
      </c>
      <c r="F105" t="s">
        <v>9</v>
      </c>
      <c r="G105" t="s">
        <v>498</v>
      </c>
      <c r="H105" t="s">
        <v>19</v>
      </c>
      <c r="I105">
        <v>0</v>
      </c>
    </row>
    <row r="106" spans="3:9">
      <c r="C106" t="s">
        <v>384</v>
      </c>
      <c r="D106" t="s">
        <v>399</v>
      </c>
      <c r="E106" t="s">
        <v>17</v>
      </c>
      <c r="F106" t="s">
        <v>9</v>
      </c>
      <c r="G106" t="s">
        <v>498</v>
      </c>
      <c r="H106" t="s">
        <v>19</v>
      </c>
      <c r="I106">
        <v>0</v>
      </c>
    </row>
    <row r="107" spans="3:9">
      <c r="C107" t="s">
        <v>385</v>
      </c>
      <c r="D107" t="s">
        <v>400</v>
      </c>
      <c r="E107" t="s">
        <v>17</v>
      </c>
      <c r="F107" t="s">
        <v>9</v>
      </c>
      <c r="G107" t="s">
        <v>498</v>
      </c>
      <c r="H107" t="s">
        <v>19</v>
      </c>
      <c r="I107">
        <v>0</v>
      </c>
    </row>
    <row r="108" spans="3:9">
      <c r="C108" t="s">
        <v>386</v>
      </c>
      <c r="D108" t="s">
        <v>401</v>
      </c>
      <c r="E108" t="s">
        <v>17</v>
      </c>
      <c r="F108" t="s">
        <v>9</v>
      </c>
      <c r="G108" t="s">
        <v>498</v>
      </c>
      <c r="H108" t="s">
        <v>19</v>
      </c>
      <c r="I108">
        <v>0</v>
      </c>
    </row>
    <row r="109" spans="3:9">
      <c r="C109" t="s">
        <v>15</v>
      </c>
      <c r="D109" t="s">
        <v>16</v>
      </c>
      <c r="E109" t="s">
        <v>17</v>
      </c>
      <c r="F109" t="s">
        <v>18</v>
      </c>
      <c r="G109" t="s">
        <v>26</v>
      </c>
      <c r="H109" t="s">
        <v>19</v>
      </c>
      <c r="I109">
        <v>200067452</v>
      </c>
    </row>
    <row r="110" spans="3:9">
      <c r="C110" t="s">
        <v>357</v>
      </c>
      <c r="D110" t="s">
        <v>358</v>
      </c>
      <c r="E110" t="s">
        <v>17</v>
      </c>
      <c r="F110" t="s">
        <v>9</v>
      </c>
      <c r="G110" t="s">
        <v>498</v>
      </c>
      <c r="H110" t="s">
        <v>19</v>
      </c>
      <c r="I110">
        <v>0</v>
      </c>
    </row>
    <row r="111" spans="3:9">
      <c r="C111" t="s">
        <v>360</v>
      </c>
      <c r="D111" t="s">
        <v>361</v>
      </c>
      <c r="E111" t="s">
        <v>17</v>
      </c>
      <c r="F111" t="s">
        <v>9</v>
      </c>
      <c r="G111" t="s">
        <v>498</v>
      </c>
      <c r="H111" t="s">
        <v>19</v>
      </c>
      <c r="I111">
        <v>0</v>
      </c>
    </row>
    <row r="112" spans="3:9">
      <c r="C112" t="s">
        <v>363</v>
      </c>
      <c r="D112" t="s">
        <v>364</v>
      </c>
      <c r="E112" t="s">
        <v>17</v>
      </c>
      <c r="F112" t="s">
        <v>9</v>
      </c>
      <c r="G112" t="s">
        <v>498</v>
      </c>
      <c r="H112" t="s">
        <v>19</v>
      </c>
      <c r="I112">
        <v>0</v>
      </c>
    </row>
    <row r="113" spans="3:9">
      <c r="C113" t="s">
        <v>366</v>
      </c>
      <c r="D113" t="s">
        <v>367</v>
      </c>
      <c r="E113" t="s">
        <v>17</v>
      </c>
      <c r="F113" t="s">
        <v>9</v>
      </c>
      <c r="G113" t="s">
        <v>498</v>
      </c>
      <c r="H113" t="s">
        <v>19</v>
      </c>
      <c r="I113">
        <v>0</v>
      </c>
    </row>
    <row r="114" spans="3:9">
      <c r="C114" t="s">
        <v>369</v>
      </c>
      <c r="D114" t="s">
        <v>368</v>
      </c>
      <c r="E114" t="s">
        <v>17</v>
      </c>
      <c r="F114" t="s">
        <v>9</v>
      </c>
      <c r="G114" t="s">
        <v>498</v>
      </c>
      <c r="H114" t="s">
        <v>19</v>
      </c>
      <c r="I114">
        <v>0</v>
      </c>
    </row>
    <row r="115" spans="3:9">
      <c r="C115" t="s">
        <v>451</v>
      </c>
      <c r="D115" t="s">
        <v>463</v>
      </c>
      <c r="E115" t="s">
        <v>17</v>
      </c>
      <c r="F115" t="s">
        <v>9</v>
      </c>
      <c r="G115" t="s">
        <v>498</v>
      </c>
      <c r="H115" t="s">
        <v>19</v>
      </c>
      <c r="I115">
        <v>139000</v>
      </c>
    </row>
    <row r="116" spans="3:9">
      <c r="C116" t="s">
        <v>452</v>
      </c>
      <c r="D116" t="s">
        <v>464</v>
      </c>
      <c r="E116" t="s">
        <v>17</v>
      </c>
      <c r="F116" t="s">
        <v>9</v>
      </c>
      <c r="G116" t="s">
        <v>498</v>
      </c>
      <c r="H116" t="s">
        <v>19</v>
      </c>
      <c r="I116">
        <v>144000</v>
      </c>
    </row>
    <row r="117" spans="3:9">
      <c r="C117" t="s">
        <v>453</v>
      </c>
      <c r="D117" t="s">
        <v>477</v>
      </c>
      <c r="E117" t="s">
        <v>17</v>
      </c>
      <c r="F117" t="s">
        <v>476</v>
      </c>
      <c r="G117" t="s">
        <v>498</v>
      </c>
      <c r="H117" t="s">
        <v>19</v>
      </c>
      <c r="I117">
        <v>0.70899999999999996</v>
      </c>
    </row>
    <row r="118" spans="3:9">
      <c r="C118" t="s">
        <v>454</v>
      </c>
      <c r="D118" t="s">
        <v>465</v>
      </c>
      <c r="E118" t="s">
        <v>17</v>
      </c>
      <c r="F118" t="s">
        <v>9</v>
      </c>
      <c r="G118" t="s">
        <v>498</v>
      </c>
      <c r="H118" t="s">
        <v>19</v>
      </c>
      <c r="I118">
        <v>145000</v>
      </c>
    </row>
    <row r="119" spans="3:9">
      <c r="C119" t="s">
        <v>455</v>
      </c>
      <c r="D119" t="s">
        <v>479</v>
      </c>
      <c r="E119" t="s">
        <v>17</v>
      </c>
      <c r="F119" t="s">
        <v>476</v>
      </c>
      <c r="G119" t="s">
        <v>498</v>
      </c>
      <c r="H119" t="s">
        <v>19</v>
      </c>
      <c r="I119">
        <v>0.34699999999999998</v>
      </c>
    </row>
    <row r="120" spans="3:9">
      <c r="C120" t="s">
        <v>456</v>
      </c>
      <c r="D120" t="s">
        <v>821</v>
      </c>
      <c r="E120" t="s">
        <v>17</v>
      </c>
      <c r="F120" t="s">
        <v>476</v>
      </c>
      <c r="G120" t="s">
        <v>498</v>
      </c>
      <c r="H120" t="s">
        <v>19</v>
      </c>
      <c r="I120">
        <v>0.60599999999999998</v>
      </c>
    </row>
    <row r="121" spans="3:9">
      <c r="C121" t="s">
        <v>457</v>
      </c>
      <c r="D121" t="s">
        <v>466</v>
      </c>
      <c r="E121" t="s">
        <v>17</v>
      </c>
      <c r="F121" t="s">
        <v>9</v>
      </c>
      <c r="G121" t="s">
        <v>498</v>
      </c>
      <c r="H121" t="s">
        <v>19</v>
      </c>
      <c r="I121">
        <v>151000</v>
      </c>
    </row>
    <row r="122" spans="3:9">
      <c r="C122" t="s">
        <v>458</v>
      </c>
      <c r="D122" t="s">
        <v>822</v>
      </c>
      <c r="E122" t="s">
        <v>17</v>
      </c>
      <c r="F122" t="s">
        <v>476</v>
      </c>
      <c r="G122" t="s">
        <v>498</v>
      </c>
      <c r="H122" t="s">
        <v>19</v>
      </c>
      <c r="I122">
        <v>0.40600000000000003</v>
      </c>
    </row>
    <row r="123" spans="3:9">
      <c r="C123" t="s">
        <v>459</v>
      </c>
      <c r="D123" t="s">
        <v>467</v>
      </c>
      <c r="E123" t="s">
        <v>17</v>
      </c>
      <c r="F123" t="s">
        <v>9</v>
      </c>
      <c r="G123" t="s">
        <v>498</v>
      </c>
      <c r="H123" t="s">
        <v>19</v>
      </c>
      <c r="I123">
        <v>156000</v>
      </c>
    </row>
    <row r="124" spans="3:9">
      <c r="C124" t="s">
        <v>460</v>
      </c>
      <c r="D124" t="s">
        <v>823</v>
      </c>
      <c r="E124" t="s">
        <v>17</v>
      </c>
      <c r="F124" t="s">
        <v>476</v>
      </c>
      <c r="G124" t="s">
        <v>498</v>
      </c>
      <c r="H124" t="s">
        <v>19</v>
      </c>
      <c r="I124">
        <v>0.32600000000000001</v>
      </c>
    </row>
    <row r="125" spans="3:9">
      <c r="C125" t="s">
        <v>461</v>
      </c>
      <c r="D125" t="s">
        <v>468</v>
      </c>
      <c r="E125" t="s">
        <v>17</v>
      </c>
      <c r="F125" t="s">
        <v>9</v>
      </c>
      <c r="G125" t="s">
        <v>498</v>
      </c>
      <c r="H125" t="s">
        <v>19</v>
      </c>
      <c r="I125">
        <v>160000</v>
      </c>
    </row>
    <row r="126" spans="3:9">
      <c r="C126" t="s">
        <v>462</v>
      </c>
      <c r="D126" t="s">
        <v>824</v>
      </c>
      <c r="E126" t="s">
        <v>17</v>
      </c>
      <c r="F126" t="s">
        <v>476</v>
      </c>
      <c r="G126" t="s">
        <v>498</v>
      </c>
      <c r="H126" t="s">
        <v>19</v>
      </c>
      <c r="I126">
        <v>0.253</v>
      </c>
    </row>
    <row r="127" spans="3:9">
      <c r="C127" t="s">
        <v>409</v>
      </c>
      <c r="D127" t="s">
        <v>410</v>
      </c>
      <c r="E127" t="s">
        <v>17</v>
      </c>
      <c r="F127" t="s">
        <v>9</v>
      </c>
      <c r="G127" t="s">
        <v>498</v>
      </c>
      <c r="H127" t="s">
        <v>19</v>
      </c>
      <c r="I127">
        <v>4954000</v>
      </c>
    </row>
    <row r="128" spans="3:9">
      <c r="C128" t="s">
        <v>411</v>
      </c>
      <c r="D128" t="s">
        <v>418</v>
      </c>
      <c r="E128" t="s">
        <v>17</v>
      </c>
      <c r="F128" t="s">
        <v>9</v>
      </c>
      <c r="G128" t="s">
        <v>498</v>
      </c>
      <c r="H128" t="s">
        <v>19</v>
      </c>
      <c r="I128">
        <v>5026000</v>
      </c>
    </row>
    <row r="129" spans="3:9">
      <c r="C129" t="s">
        <v>412</v>
      </c>
      <c r="D129" t="s">
        <v>416</v>
      </c>
      <c r="E129" t="s">
        <v>17</v>
      </c>
      <c r="F129" t="s">
        <v>9</v>
      </c>
      <c r="G129" t="s">
        <v>498</v>
      </c>
      <c r="H129" t="s">
        <v>19</v>
      </c>
      <c r="I129">
        <v>5053000</v>
      </c>
    </row>
    <row r="130" spans="3:9">
      <c r="C130" t="s">
        <v>413</v>
      </c>
      <c r="D130" t="s">
        <v>417</v>
      </c>
      <c r="E130" t="s">
        <v>17</v>
      </c>
      <c r="F130" t="s">
        <v>9</v>
      </c>
      <c r="G130" t="s">
        <v>498</v>
      </c>
      <c r="H130" t="s">
        <v>19</v>
      </c>
      <c r="I130">
        <v>5166000</v>
      </c>
    </row>
    <row r="131" spans="3:9">
      <c r="C131" t="s">
        <v>414</v>
      </c>
      <c r="D131" t="s">
        <v>415</v>
      </c>
      <c r="E131" t="s">
        <v>17</v>
      </c>
      <c r="F131" t="s">
        <v>9</v>
      </c>
      <c r="G131" t="s">
        <v>498</v>
      </c>
      <c r="H131" t="s">
        <v>19</v>
      </c>
      <c r="I131">
        <v>5259000</v>
      </c>
    </row>
    <row r="132" spans="3:9">
      <c r="C132" t="s">
        <v>21</v>
      </c>
      <c r="D132" t="s">
        <v>20</v>
      </c>
      <c r="E132" t="s">
        <v>17</v>
      </c>
      <c r="F132" t="s">
        <v>9</v>
      </c>
      <c r="G132" t="s">
        <v>25</v>
      </c>
      <c r="H132" t="s">
        <v>19</v>
      </c>
      <c r="I132">
        <v>5328000</v>
      </c>
    </row>
    <row r="133" spans="3:9">
      <c r="C133" t="s">
        <v>425</v>
      </c>
      <c r="D133" t="s">
        <v>426</v>
      </c>
      <c r="E133" t="s">
        <v>17</v>
      </c>
      <c r="F133" t="s">
        <v>9</v>
      </c>
      <c r="G133" t="s">
        <v>498</v>
      </c>
      <c r="H133" t="s">
        <v>19</v>
      </c>
      <c r="I133">
        <v>139279</v>
      </c>
    </row>
    <row r="134" spans="3:9">
      <c r="C134" t="s">
        <v>429</v>
      </c>
      <c r="D134" t="s">
        <v>825</v>
      </c>
      <c r="E134" t="s">
        <v>17</v>
      </c>
      <c r="F134" t="s">
        <v>9</v>
      </c>
      <c r="G134" t="s">
        <v>498</v>
      </c>
      <c r="H134" t="s">
        <v>19</v>
      </c>
      <c r="I134">
        <v>140698</v>
      </c>
    </row>
    <row r="135" spans="3:9">
      <c r="C135" t="s">
        <v>430</v>
      </c>
      <c r="D135" t="s">
        <v>826</v>
      </c>
      <c r="E135" t="s">
        <v>17</v>
      </c>
      <c r="F135" t="s">
        <v>9</v>
      </c>
      <c r="G135" t="s">
        <v>498</v>
      </c>
      <c r="H135" t="s">
        <v>19</v>
      </c>
      <c r="I135">
        <v>140022</v>
      </c>
    </row>
    <row r="136" spans="3:9">
      <c r="C136" t="s">
        <v>436</v>
      </c>
      <c r="D136" t="s">
        <v>437</v>
      </c>
      <c r="E136" t="s">
        <v>17</v>
      </c>
      <c r="F136" t="s">
        <v>13</v>
      </c>
      <c r="G136" t="s">
        <v>498</v>
      </c>
      <c r="H136" t="s">
        <v>19</v>
      </c>
      <c r="I136">
        <v>7.0000000000000001E-3</v>
      </c>
    </row>
    <row r="137" spans="3:9">
      <c r="C137" t="s">
        <v>440</v>
      </c>
      <c r="D137" t="s">
        <v>443</v>
      </c>
      <c r="E137" t="s">
        <v>17</v>
      </c>
      <c r="F137" t="s">
        <v>13</v>
      </c>
      <c r="G137" t="s">
        <v>498</v>
      </c>
      <c r="H137" t="s">
        <v>19</v>
      </c>
      <c r="I137">
        <v>2E-3</v>
      </c>
    </row>
    <row r="138" spans="3:9">
      <c r="C138" t="s">
        <v>441</v>
      </c>
      <c r="D138" t="s">
        <v>827</v>
      </c>
      <c r="E138" t="s">
        <v>17</v>
      </c>
      <c r="F138" t="s">
        <v>13</v>
      </c>
      <c r="G138" t="s">
        <v>498</v>
      </c>
      <c r="H138" t="s">
        <v>19</v>
      </c>
      <c r="I138">
        <v>-2E-3</v>
      </c>
    </row>
    <row r="139" spans="3:9">
      <c r="C139" t="s">
        <v>442</v>
      </c>
      <c r="D139" t="s">
        <v>448</v>
      </c>
      <c r="E139" t="s">
        <v>17</v>
      </c>
      <c r="F139" t="s">
        <v>9</v>
      </c>
      <c r="G139" t="s">
        <v>498</v>
      </c>
      <c r="H139" t="s">
        <v>19</v>
      </c>
      <c r="I139">
        <v>140014</v>
      </c>
    </row>
    <row r="140" spans="3:9">
      <c r="C140" t="s">
        <v>828</v>
      </c>
      <c r="D140" t="s">
        <v>829</v>
      </c>
      <c r="E140" t="s">
        <v>17</v>
      </c>
      <c r="F140" t="s">
        <v>9</v>
      </c>
      <c r="G140" t="s">
        <v>498</v>
      </c>
      <c r="H140" t="s">
        <v>10</v>
      </c>
      <c r="I140">
        <v>11</v>
      </c>
    </row>
    <row r="141" spans="3:9">
      <c r="C141" t="s">
        <v>830</v>
      </c>
      <c r="D141" t="s">
        <v>831</v>
      </c>
      <c r="E141" t="s">
        <v>17</v>
      </c>
      <c r="F141" t="s">
        <v>9</v>
      </c>
      <c r="G141" t="s">
        <v>498</v>
      </c>
      <c r="H141" t="s">
        <v>10</v>
      </c>
      <c r="I141">
        <v>5</v>
      </c>
    </row>
    <row r="142" spans="3:9">
      <c r="C142" t="s">
        <v>832</v>
      </c>
      <c r="D142" t="s">
        <v>833</v>
      </c>
      <c r="E142" t="s">
        <v>17</v>
      </c>
      <c r="F142" t="s">
        <v>9</v>
      </c>
      <c r="G142" t="s">
        <v>498</v>
      </c>
      <c r="H142" t="s">
        <v>10</v>
      </c>
      <c r="I142">
        <v>6</v>
      </c>
    </row>
    <row r="143" spans="3:9">
      <c r="C143" t="s">
        <v>834</v>
      </c>
      <c r="D143" t="s">
        <v>835</v>
      </c>
      <c r="E143" t="s">
        <v>17</v>
      </c>
      <c r="F143" t="s">
        <v>9</v>
      </c>
      <c r="G143" t="s">
        <v>498</v>
      </c>
      <c r="H143" t="s">
        <v>10</v>
      </c>
      <c r="I143">
        <v>8</v>
      </c>
    </row>
    <row r="144" spans="3:9">
      <c r="C144" t="s">
        <v>836</v>
      </c>
      <c r="D144" t="s">
        <v>837</v>
      </c>
      <c r="E144" t="s">
        <v>17</v>
      </c>
      <c r="F144" t="s">
        <v>9</v>
      </c>
      <c r="G144" t="s">
        <v>498</v>
      </c>
      <c r="H144" t="s">
        <v>10</v>
      </c>
      <c r="I144">
        <v>5</v>
      </c>
    </row>
    <row r="145" spans="3:9">
      <c r="C145" t="s">
        <v>838</v>
      </c>
      <c r="D145" t="s">
        <v>839</v>
      </c>
      <c r="E145" t="s">
        <v>17</v>
      </c>
      <c r="F145" t="s">
        <v>9</v>
      </c>
      <c r="G145" t="s">
        <v>498</v>
      </c>
      <c r="H145" t="s">
        <v>10</v>
      </c>
      <c r="I145">
        <v>3</v>
      </c>
    </row>
    <row r="146" spans="3:9">
      <c r="C146" t="s">
        <v>840</v>
      </c>
      <c r="D146" t="s">
        <v>841</v>
      </c>
      <c r="E146" t="s">
        <v>17</v>
      </c>
      <c r="F146" t="s">
        <v>13</v>
      </c>
      <c r="G146" t="s">
        <v>498</v>
      </c>
      <c r="H146" t="s">
        <v>499</v>
      </c>
      <c r="I146">
        <v>0.72699999999999998</v>
      </c>
    </row>
    <row r="147" spans="3:9">
      <c r="C147" t="s">
        <v>842</v>
      </c>
      <c r="D147" t="s">
        <v>843</v>
      </c>
      <c r="E147" t="s">
        <v>17</v>
      </c>
      <c r="F147" t="s">
        <v>13</v>
      </c>
      <c r="G147" t="s">
        <v>498</v>
      </c>
      <c r="H147" t="s">
        <v>499</v>
      </c>
      <c r="I147" t="s">
        <v>6560</v>
      </c>
    </row>
    <row r="148" spans="3:9">
      <c r="C148" t="s">
        <v>844</v>
      </c>
      <c r="D148" t="s">
        <v>845</v>
      </c>
      <c r="E148" t="s">
        <v>17</v>
      </c>
      <c r="F148" t="s">
        <v>13</v>
      </c>
      <c r="G148" t="s">
        <v>498</v>
      </c>
      <c r="H148" t="s">
        <v>499</v>
      </c>
      <c r="I148" t="s">
        <v>6560</v>
      </c>
    </row>
    <row r="149" spans="3:9">
      <c r="C149" t="s">
        <v>846</v>
      </c>
      <c r="D149" t="s">
        <v>847</v>
      </c>
      <c r="E149" t="s">
        <v>17</v>
      </c>
      <c r="F149" t="s">
        <v>9</v>
      </c>
      <c r="G149" t="s">
        <v>498</v>
      </c>
      <c r="H149" t="s">
        <v>10</v>
      </c>
      <c r="I149">
        <v>5</v>
      </c>
    </row>
    <row r="150" spans="3:9">
      <c r="C150" t="s">
        <v>848</v>
      </c>
      <c r="D150" t="s">
        <v>849</v>
      </c>
      <c r="E150" t="s">
        <v>17</v>
      </c>
      <c r="F150" t="s">
        <v>9</v>
      </c>
      <c r="G150" t="s">
        <v>498</v>
      </c>
      <c r="H150" t="s">
        <v>10</v>
      </c>
      <c r="I150">
        <v>1</v>
      </c>
    </row>
    <row r="151" spans="3:9">
      <c r="C151" t="s">
        <v>850</v>
      </c>
      <c r="D151" t="s">
        <v>851</v>
      </c>
      <c r="E151" t="s">
        <v>17</v>
      </c>
      <c r="F151" t="s">
        <v>9</v>
      </c>
      <c r="G151" t="s">
        <v>498</v>
      </c>
      <c r="H151" t="s">
        <v>10</v>
      </c>
      <c r="I151">
        <v>3</v>
      </c>
    </row>
    <row r="152" spans="3:9">
      <c r="C152" t="s">
        <v>852</v>
      </c>
      <c r="D152" t="s">
        <v>853</v>
      </c>
      <c r="E152" t="s">
        <v>17</v>
      </c>
      <c r="F152" t="s">
        <v>9</v>
      </c>
      <c r="G152" t="s">
        <v>498</v>
      </c>
      <c r="H152" t="s">
        <v>10</v>
      </c>
      <c r="I152">
        <v>5</v>
      </c>
    </row>
    <row r="153" spans="3:9">
      <c r="C153" t="s">
        <v>854</v>
      </c>
      <c r="D153" t="s">
        <v>855</v>
      </c>
      <c r="E153" t="s">
        <v>17</v>
      </c>
      <c r="F153" t="s">
        <v>9</v>
      </c>
      <c r="G153" t="s">
        <v>498</v>
      </c>
      <c r="H153" t="s">
        <v>10</v>
      </c>
      <c r="I153">
        <v>8</v>
      </c>
    </row>
    <row r="154" spans="3:9">
      <c r="C154" t="s">
        <v>856</v>
      </c>
      <c r="D154" t="s">
        <v>857</v>
      </c>
      <c r="E154" t="s">
        <v>17</v>
      </c>
      <c r="F154" t="s">
        <v>9</v>
      </c>
      <c r="G154" t="s">
        <v>498</v>
      </c>
      <c r="H154" t="s">
        <v>10</v>
      </c>
      <c r="I154">
        <v>3</v>
      </c>
    </row>
    <row r="155" spans="3:9">
      <c r="C155" t="s">
        <v>858</v>
      </c>
      <c r="D155" t="s">
        <v>859</v>
      </c>
      <c r="E155" t="s">
        <v>17</v>
      </c>
      <c r="F155" t="s">
        <v>9</v>
      </c>
      <c r="G155" t="s">
        <v>498</v>
      </c>
      <c r="H155" t="s">
        <v>10</v>
      </c>
      <c r="I155">
        <v>0</v>
      </c>
    </row>
    <row r="156" spans="3:9">
      <c r="C156" t="s">
        <v>860</v>
      </c>
      <c r="D156" t="s">
        <v>861</v>
      </c>
      <c r="E156" t="s">
        <v>17</v>
      </c>
      <c r="F156" t="s">
        <v>9</v>
      </c>
      <c r="G156" t="s">
        <v>498</v>
      </c>
      <c r="H156" t="s">
        <v>10</v>
      </c>
      <c r="I156">
        <v>0</v>
      </c>
    </row>
    <row r="157" spans="3:9">
      <c r="C157" t="s">
        <v>862</v>
      </c>
      <c r="D157" t="s">
        <v>863</v>
      </c>
      <c r="E157" t="s">
        <v>17</v>
      </c>
      <c r="F157" t="s">
        <v>9</v>
      </c>
      <c r="G157" t="s">
        <v>498</v>
      </c>
      <c r="H157" t="s">
        <v>10</v>
      </c>
      <c r="I157">
        <v>0</v>
      </c>
    </row>
    <row r="158" spans="3:9">
      <c r="C158" t="s">
        <v>864</v>
      </c>
      <c r="D158" t="s">
        <v>865</v>
      </c>
      <c r="E158" t="s">
        <v>17</v>
      </c>
      <c r="F158" t="s">
        <v>9</v>
      </c>
      <c r="G158" t="s">
        <v>498</v>
      </c>
      <c r="H158" t="s">
        <v>10</v>
      </c>
      <c r="I158">
        <v>0</v>
      </c>
    </row>
    <row r="159" spans="3:9">
      <c r="C159" t="s">
        <v>866</v>
      </c>
      <c r="D159" t="s">
        <v>867</v>
      </c>
      <c r="E159" t="s">
        <v>17</v>
      </c>
      <c r="F159" t="s">
        <v>9</v>
      </c>
      <c r="G159" t="s">
        <v>498</v>
      </c>
      <c r="H159" t="s">
        <v>10</v>
      </c>
      <c r="I159">
        <v>3393</v>
      </c>
    </row>
    <row r="160" spans="3:9">
      <c r="C160" t="s">
        <v>496</v>
      </c>
      <c r="D160" t="s">
        <v>497</v>
      </c>
      <c r="E160" t="s">
        <v>17</v>
      </c>
      <c r="F160" t="s">
        <v>476</v>
      </c>
      <c r="G160" t="s">
        <v>498</v>
      </c>
      <c r="H160" t="s">
        <v>499</v>
      </c>
      <c r="I160">
        <v>0.41099999999999998</v>
      </c>
    </row>
    <row r="161" spans="3:9">
      <c r="C161" t="s">
        <v>500</v>
      </c>
      <c r="D161" t="s">
        <v>501</v>
      </c>
      <c r="E161" t="s">
        <v>17</v>
      </c>
      <c r="F161" t="s">
        <v>476</v>
      </c>
      <c r="G161" t="s">
        <v>498</v>
      </c>
      <c r="H161" t="s">
        <v>499</v>
      </c>
      <c r="I161">
        <v>0.39500000000000002</v>
      </c>
    </row>
    <row r="162" spans="3:9">
      <c r="C162" t="s">
        <v>502</v>
      </c>
      <c r="D162" t="s">
        <v>503</v>
      </c>
      <c r="E162" t="s">
        <v>17</v>
      </c>
      <c r="F162" t="s">
        <v>476</v>
      </c>
      <c r="G162" t="s">
        <v>498</v>
      </c>
      <c r="H162" t="s">
        <v>499</v>
      </c>
      <c r="I162">
        <v>0.26300000000000001</v>
      </c>
    </row>
    <row r="163" spans="3:9">
      <c r="C163" t="s">
        <v>504</v>
      </c>
      <c r="D163" t="s">
        <v>505</v>
      </c>
      <c r="E163" t="s">
        <v>17</v>
      </c>
      <c r="F163" t="s">
        <v>9</v>
      </c>
      <c r="G163" t="s">
        <v>498</v>
      </c>
      <c r="H163" t="s">
        <v>10</v>
      </c>
      <c r="I163">
        <v>382</v>
      </c>
    </row>
    <row r="164" spans="3:9">
      <c r="C164" t="s">
        <v>506</v>
      </c>
      <c r="D164" t="s">
        <v>507</v>
      </c>
      <c r="E164" t="s">
        <v>17</v>
      </c>
      <c r="F164" t="s">
        <v>9</v>
      </c>
      <c r="G164" t="s">
        <v>498</v>
      </c>
      <c r="H164" t="s">
        <v>10</v>
      </c>
      <c r="I164">
        <v>398</v>
      </c>
    </row>
    <row r="165" spans="3:9">
      <c r="C165" t="s">
        <v>508</v>
      </c>
      <c r="D165" t="s">
        <v>509</v>
      </c>
      <c r="E165" t="s">
        <v>17</v>
      </c>
      <c r="F165" t="s">
        <v>9</v>
      </c>
      <c r="G165" t="s">
        <v>498</v>
      </c>
      <c r="H165" t="s">
        <v>10</v>
      </c>
      <c r="I165">
        <v>414</v>
      </c>
    </row>
    <row r="166" spans="3:9">
      <c r="C166" t="s">
        <v>510</v>
      </c>
      <c r="D166" t="s">
        <v>511</v>
      </c>
      <c r="E166" t="s">
        <v>17</v>
      </c>
      <c r="F166" t="s">
        <v>9</v>
      </c>
      <c r="G166" t="s">
        <v>498</v>
      </c>
      <c r="H166" t="s">
        <v>10</v>
      </c>
      <c r="I166">
        <v>425</v>
      </c>
    </row>
    <row r="167" spans="3:9">
      <c r="C167" t="s">
        <v>512</v>
      </c>
      <c r="D167" t="s">
        <v>513</v>
      </c>
      <c r="E167" t="s">
        <v>17</v>
      </c>
      <c r="F167" t="s">
        <v>514</v>
      </c>
      <c r="G167" t="s">
        <v>498</v>
      </c>
      <c r="H167" t="s">
        <v>499</v>
      </c>
      <c r="I167">
        <v>1.91</v>
      </c>
    </row>
    <row r="168" spans="3:9">
      <c r="C168" t="s">
        <v>515</v>
      </c>
      <c r="D168" t="s">
        <v>516</v>
      </c>
      <c r="E168" t="s">
        <v>17</v>
      </c>
      <c r="F168" t="s">
        <v>514</v>
      </c>
      <c r="G168" t="s">
        <v>498</v>
      </c>
      <c r="H168" t="s">
        <v>499</v>
      </c>
      <c r="I168">
        <v>1.8859999999999999</v>
      </c>
    </row>
    <row r="169" spans="3:9">
      <c r="C169" t="s">
        <v>517</v>
      </c>
      <c r="D169" t="s">
        <v>518</v>
      </c>
      <c r="E169" t="s">
        <v>17</v>
      </c>
      <c r="F169" t="s">
        <v>514</v>
      </c>
      <c r="G169" t="s">
        <v>498</v>
      </c>
      <c r="H169" t="s">
        <v>499</v>
      </c>
      <c r="I169">
        <v>1.865</v>
      </c>
    </row>
    <row r="170" spans="3:9">
      <c r="C170" t="s">
        <v>519</v>
      </c>
      <c r="D170" t="s">
        <v>520</v>
      </c>
      <c r="E170" t="s">
        <v>17</v>
      </c>
      <c r="F170" t="s">
        <v>514</v>
      </c>
      <c r="G170" t="s">
        <v>498</v>
      </c>
      <c r="H170" t="s">
        <v>499</v>
      </c>
      <c r="I170">
        <v>1.8560000000000001</v>
      </c>
    </row>
    <row r="171" spans="3:9">
      <c r="C171" t="s">
        <v>521</v>
      </c>
      <c r="D171" t="s">
        <v>522</v>
      </c>
      <c r="E171" t="s">
        <v>17</v>
      </c>
      <c r="F171" t="s">
        <v>9</v>
      </c>
      <c r="G171" t="s">
        <v>498</v>
      </c>
      <c r="H171" t="s">
        <v>10</v>
      </c>
      <c r="I171">
        <v>200</v>
      </c>
    </row>
    <row r="172" spans="3:9">
      <c r="C172" t="s">
        <v>523</v>
      </c>
      <c r="D172" t="s">
        <v>524</v>
      </c>
      <c r="E172" t="s">
        <v>17</v>
      </c>
      <c r="F172" t="s">
        <v>9</v>
      </c>
      <c r="G172" t="s">
        <v>498</v>
      </c>
      <c r="H172" t="s">
        <v>10</v>
      </c>
      <c r="I172">
        <v>211</v>
      </c>
    </row>
    <row r="173" spans="3:9">
      <c r="C173" t="s">
        <v>525</v>
      </c>
      <c r="D173" t="s">
        <v>526</v>
      </c>
      <c r="E173" t="s">
        <v>17</v>
      </c>
      <c r="F173" t="s">
        <v>9</v>
      </c>
      <c r="G173" t="s">
        <v>498</v>
      </c>
      <c r="H173" t="s">
        <v>10</v>
      </c>
      <c r="I173">
        <v>222</v>
      </c>
    </row>
    <row r="174" spans="3:9">
      <c r="C174" t="s">
        <v>527</v>
      </c>
      <c r="D174" t="s">
        <v>528</v>
      </c>
      <c r="E174" t="s">
        <v>17</v>
      </c>
      <c r="F174" t="s">
        <v>9</v>
      </c>
      <c r="G174" t="s">
        <v>498</v>
      </c>
      <c r="H174" t="s">
        <v>10</v>
      </c>
      <c r="I174">
        <v>229</v>
      </c>
    </row>
    <row r="175" spans="3:9">
      <c r="C175" t="s">
        <v>529</v>
      </c>
      <c r="D175" t="s">
        <v>530</v>
      </c>
      <c r="E175" t="s">
        <v>531</v>
      </c>
      <c r="F175" t="s">
        <v>9</v>
      </c>
      <c r="G175" t="s">
        <v>498</v>
      </c>
      <c r="H175" t="s">
        <v>10</v>
      </c>
      <c r="I175">
        <v>200</v>
      </c>
    </row>
    <row r="176" spans="3:9">
      <c r="C176" t="s">
        <v>532</v>
      </c>
      <c r="D176" t="s">
        <v>533</v>
      </c>
      <c r="E176" t="s">
        <v>531</v>
      </c>
      <c r="F176" t="s">
        <v>13</v>
      </c>
      <c r="G176" t="s">
        <v>498</v>
      </c>
      <c r="H176" t="s">
        <v>499</v>
      </c>
      <c r="I176">
        <v>0.74970000000000003</v>
      </c>
    </row>
    <row r="177" spans="3:9">
      <c r="C177" t="s">
        <v>534</v>
      </c>
      <c r="D177" t="s">
        <v>535</v>
      </c>
      <c r="E177" t="s">
        <v>531</v>
      </c>
      <c r="F177" t="s">
        <v>13</v>
      </c>
      <c r="G177" t="s">
        <v>498</v>
      </c>
      <c r="H177" t="s">
        <v>499</v>
      </c>
      <c r="I177">
        <v>0.03</v>
      </c>
    </row>
    <row r="178" spans="3:9">
      <c r="C178" t="s">
        <v>536</v>
      </c>
      <c r="D178" t="s">
        <v>537</v>
      </c>
      <c r="E178" t="s">
        <v>531</v>
      </c>
      <c r="F178" t="s">
        <v>9</v>
      </c>
      <c r="G178" t="s">
        <v>498</v>
      </c>
      <c r="H178" t="s">
        <v>10</v>
      </c>
      <c r="I178">
        <v>681</v>
      </c>
    </row>
    <row r="179" spans="3:9">
      <c r="C179" t="s">
        <v>538</v>
      </c>
      <c r="D179" t="s">
        <v>539</v>
      </c>
      <c r="E179" t="s">
        <v>531</v>
      </c>
      <c r="F179" t="s">
        <v>9</v>
      </c>
      <c r="G179" t="s">
        <v>498</v>
      </c>
      <c r="H179" t="s">
        <v>10</v>
      </c>
      <c r="I179">
        <v>27</v>
      </c>
    </row>
    <row r="180" spans="3:9">
      <c r="C180" t="s">
        <v>540</v>
      </c>
      <c r="D180" t="s">
        <v>541</v>
      </c>
      <c r="E180" t="s">
        <v>531</v>
      </c>
      <c r="F180" t="s">
        <v>9</v>
      </c>
      <c r="G180" t="s">
        <v>498</v>
      </c>
      <c r="H180" t="s">
        <v>10</v>
      </c>
      <c r="I180">
        <v>681</v>
      </c>
    </row>
    <row r="181" spans="3:9">
      <c r="C181" t="s">
        <v>542</v>
      </c>
      <c r="D181" t="s">
        <v>543</v>
      </c>
      <c r="E181" t="s">
        <v>531</v>
      </c>
      <c r="F181" t="s">
        <v>9</v>
      </c>
      <c r="G181" t="s">
        <v>498</v>
      </c>
      <c r="H181" t="s">
        <v>10</v>
      </c>
      <c r="I181">
        <v>27</v>
      </c>
    </row>
    <row r="182" spans="3:9">
      <c r="C182" t="s">
        <v>544</v>
      </c>
      <c r="D182" t="s">
        <v>545</v>
      </c>
      <c r="E182" t="s">
        <v>531</v>
      </c>
      <c r="F182" t="s">
        <v>9</v>
      </c>
      <c r="G182" t="s">
        <v>498</v>
      </c>
      <c r="H182" t="s">
        <v>10</v>
      </c>
      <c r="I182">
        <v>90</v>
      </c>
    </row>
    <row r="183" spans="3:9">
      <c r="C183" t="s">
        <v>546</v>
      </c>
      <c r="D183" t="s">
        <v>547</v>
      </c>
      <c r="E183" t="s">
        <v>531</v>
      </c>
      <c r="F183" t="s">
        <v>9</v>
      </c>
      <c r="G183" t="s">
        <v>498</v>
      </c>
      <c r="H183" t="s">
        <v>10</v>
      </c>
      <c r="I183">
        <v>79</v>
      </c>
    </row>
    <row r="184" spans="3:9">
      <c r="C184" t="s">
        <v>548</v>
      </c>
      <c r="D184" t="s">
        <v>549</v>
      </c>
      <c r="E184" t="s">
        <v>531</v>
      </c>
      <c r="F184" t="s">
        <v>9</v>
      </c>
      <c r="G184" t="s">
        <v>498</v>
      </c>
      <c r="H184" t="s">
        <v>10</v>
      </c>
      <c r="I184">
        <v>9</v>
      </c>
    </row>
    <row r="185" spans="3:9">
      <c r="C185" t="s">
        <v>550</v>
      </c>
      <c r="D185" t="s">
        <v>551</v>
      </c>
      <c r="E185" t="s">
        <v>531</v>
      </c>
      <c r="F185" t="s">
        <v>9</v>
      </c>
      <c r="G185" t="s">
        <v>498</v>
      </c>
      <c r="H185" t="s">
        <v>10</v>
      </c>
      <c r="I185">
        <v>88</v>
      </c>
    </row>
    <row r="186" spans="3:9">
      <c r="C186" t="s">
        <v>552</v>
      </c>
      <c r="D186" t="s">
        <v>553</v>
      </c>
      <c r="E186" t="s">
        <v>531</v>
      </c>
      <c r="F186" t="s">
        <v>9</v>
      </c>
      <c r="G186" t="s">
        <v>498</v>
      </c>
      <c r="H186" t="s">
        <v>10</v>
      </c>
      <c r="I186">
        <v>178</v>
      </c>
    </row>
    <row r="187" spans="3:9">
      <c r="C187" t="s">
        <v>554</v>
      </c>
      <c r="D187" t="s">
        <v>555</v>
      </c>
      <c r="E187" t="s">
        <v>531</v>
      </c>
      <c r="F187" t="s">
        <v>9</v>
      </c>
      <c r="G187" t="s">
        <v>498</v>
      </c>
      <c r="H187" t="s">
        <v>10</v>
      </c>
      <c r="I187">
        <v>98</v>
      </c>
    </row>
    <row r="188" spans="3:9">
      <c r="C188" t="s">
        <v>556</v>
      </c>
      <c r="D188" t="s">
        <v>557</v>
      </c>
      <c r="E188" t="s">
        <v>531</v>
      </c>
      <c r="F188" t="s">
        <v>9</v>
      </c>
      <c r="G188" t="s">
        <v>498</v>
      </c>
      <c r="H188" t="s">
        <v>10</v>
      </c>
      <c r="I188">
        <v>4</v>
      </c>
    </row>
    <row r="189" spans="3:9">
      <c r="C189" t="s">
        <v>558</v>
      </c>
      <c r="D189" t="s">
        <v>559</v>
      </c>
      <c r="E189" t="s">
        <v>531</v>
      </c>
      <c r="F189" t="s">
        <v>9</v>
      </c>
      <c r="G189" t="s">
        <v>498</v>
      </c>
      <c r="H189" t="s">
        <v>10</v>
      </c>
      <c r="I189">
        <v>-4</v>
      </c>
    </row>
    <row r="190" spans="3:9">
      <c r="C190" t="s">
        <v>560</v>
      </c>
      <c r="D190" t="s">
        <v>559</v>
      </c>
      <c r="E190" t="s">
        <v>531</v>
      </c>
      <c r="F190" t="s">
        <v>9</v>
      </c>
      <c r="G190" t="s">
        <v>498</v>
      </c>
      <c r="H190" t="s">
        <v>10</v>
      </c>
      <c r="I190">
        <v>4</v>
      </c>
    </row>
    <row r="191" spans="3:9">
      <c r="C191" t="s">
        <v>561</v>
      </c>
      <c r="D191" t="s">
        <v>562</v>
      </c>
      <c r="E191" t="s">
        <v>531</v>
      </c>
      <c r="F191" t="s">
        <v>9</v>
      </c>
      <c r="G191" t="s">
        <v>498</v>
      </c>
      <c r="H191" t="s">
        <v>10</v>
      </c>
      <c r="I191">
        <v>0</v>
      </c>
    </row>
    <row r="192" spans="3:9">
      <c r="C192" t="s">
        <v>563</v>
      </c>
      <c r="D192" t="s">
        <v>564</v>
      </c>
      <c r="E192" t="s">
        <v>531</v>
      </c>
      <c r="F192" t="s">
        <v>9</v>
      </c>
      <c r="G192" t="s">
        <v>498</v>
      </c>
      <c r="H192" t="s">
        <v>10</v>
      </c>
      <c r="I192">
        <v>92</v>
      </c>
    </row>
    <row r="193" spans="3:9">
      <c r="C193" t="s">
        <v>565</v>
      </c>
      <c r="D193" t="s">
        <v>566</v>
      </c>
      <c r="E193" t="s">
        <v>531</v>
      </c>
      <c r="F193" t="s">
        <v>9</v>
      </c>
      <c r="G193" t="s">
        <v>498</v>
      </c>
      <c r="H193" t="s">
        <v>10</v>
      </c>
      <c r="I193">
        <v>-8</v>
      </c>
    </row>
    <row r="194" spans="3:9">
      <c r="C194" t="s">
        <v>567</v>
      </c>
      <c r="D194" t="s">
        <v>568</v>
      </c>
      <c r="E194" t="s">
        <v>531</v>
      </c>
      <c r="F194" t="s">
        <v>9</v>
      </c>
      <c r="G194" t="s">
        <v>498</v>
      </c>
      <c r="H194" t="s">
        <v>10</v>
      </c>
      <c r="I194">
        <v>85</v>
      </c>
    </row>
    <row r="195" spans="3:9">
      <c r="C195" t="s">
        <v>569</v>
      </c>
      <c r="D195" t="s">
        <v>570</v>
      </c>
      <c r="E195" t="s">
        <v>531</v>
      </c>
      <c r="F195" t="s">
        <v>9</v>
      </c>
      <c r="G195" t="s">
        <v>498</v>
      </c>
      <c r="H195" t="s">
        <v>10</v>
      </c>
      <c r="I195">
        <v>-8</v>
      </c>
    </row>
    <row r="196" spans="3:9">
      <c r="C196" t="s">
        <v>571</v>
      </c>
      <c r="D196" t="s">
        <v>572</v>
      </c>
      <c r="E196" t="s">
        <v>531</v>
      </c>
      <c r="F196" t="s">
        <v>9</v>
      </c>
      <c r="G196" t="s">
        <v>498</v>
      </c>
      <c r="H196" t="s">
        <v>10</v>
      </c>
      <c r="I196">
        <v>8</v>
      </c>
    </row>
    <row r="197" spans="3:9">
      <c r="C197" t="s">
        <v>573</v>
      </c>
      <c r="D197" t="s">
        <v>574</v>
      </c>
      <c r="E197" t="s">
        <v>531</v>
      </c>
      <c r="F197" t="s">
        <v>9</v>
      </c>
      <c r="G197" t="s">
        <v>498</v>
      </c>
      <c r="H197" t="s">
        <v>10</v>
      </c>
      <c r="I197">
        <v>0</v>
      </c>
    </row>
    <row r="198" spans="3:9">
      <c r="C198" t="s">
        <v>575</v>
      </c>
      <c r="D198" t="s">
        <v>576</v>
      </c>
      <c r="E198" t="s">
        <v>531</v>
      </c>
      <c r="F198" t="s">
        <v>13</v>
      </c>
      <c r="G198" t="s">
        <v>498</v>
      </c>
      <c r="H198" t="s">
        <v>499</v>
      </c>
      <c r="I198">
        <v>0</v>
      </c>
    </row>
    <row r="199" spans="3:9">
      <c r="C199" t="s">
        <v>577</v>
      </c>
      <c r="D199" t="s">
        <v>578</v>
      </c>
      <c r="E199" t="s">
        <v>531</v>
      </c>
      <c r="F199" t="s">
        <v>13</v>
      </c>
      <c r="G199" t="s">
        <v>498</v>
      </c>
      <c r="H199" t="s">
        <v>499</v>
      </c>
      <c r="I199">
        <v>0</v>
      </c>
    </row>
    <row r="200" spans="3:9">
      <c r="C200" t="s">
        <v>579</v>
      </c>
      <c r="D200" t="s">
        <v>580</v>
      </c>
      <c r="E200" t="s">
        <v>531</v>
      </c>
      <c r="F200" t="s">
        <v>13</v>
      </c>
      <c r="G200" t="s">
        <v>498</v>
      </c>
      <c r="H200" t="s">
        <v>499</v>
      </c>
      <c r="I200" t="s">
        <v>6560</v>
      </c>
    </row>
    <row r="201" spans="3:9">
      <c r="C201" t="s">
        <v>581</v>
      </c>
      <c r="D201" t="s">
        <v>582</v>
      </c>
      <c r="E201" t="s">
        <v>531</v>
      </c>
      <c r="F201" t="s">
        <v>9</v>
      </c>
      <c r="G201" t="s">
        <v>498</v>
      </c>
      <c r="H201" t="s">
        <v>10</v>
      </c>
      <c r="I201">
        <v>-73</v>
      </c>
    </row>
    <row r="202" spans="3:9">
      <c r="C202" t="s">
        <v>205</v>
      </c>
      <c r="D202" t="s">
        <v>205</v>
      </c>
      <c r="E202" t="s">
        <v>22</v>
      </c>
      <c r="F202" t="s">
        <v>18</v>
      </c>
      <c r="G202" t="s">
        <v>204</v>
      </c>
      <c r="H202" t="s">
        <v>19</v>
      </c>
      <c r="I202" t="s">
        <v>6561</v>
      </c>
    </row>
    <row r="203" spans="3:9">
      <c r="C203" t="s">
        <v>22</v>
      </c>
      <c r="D203" t="s">
        <v>22</v>
      </c>
      <c r="E203" t="s">
        <v>22</v>
      </c>
      <c r="F203" t="s">
        <v>9</v>
      </c>
      <c r="G203">
        <v>5</v>
      </c>
      <c r="H203" t="s">
        <v>19</v>
      </c>
      <c r="I203">
        <v>5</v>
      </c>
    </row>
    <row r="204" spans="3:9">
      <c r="C204" t="s">
        <v>24</v>
      </c>
      <c r="D204" t="s">
        <v>24</v>
      </c>
      <c r="E204" t="s">
        <v>22</v>
      </c>
      <c r="F204" t="s">
        <v>9</v>
      </c>
      <c r="G204" t="s">
        <v>187</v>
      </c>
      <c r="H204" t="s">
        <v>10</v>
      </c>
      <c r="I204">
        <v>10</v>
      </c>
    </row>
    <row r="205" spans="3:9">
      <c r="C205" t="s">
        <v>213</v>
      </c>
      <c r="D205" t="s">
        <v>218</v>
      </c>
      <c r="E205" t="s">
        <v>8</v>
      </c>
      <c r="F205" t="s">
        <v>9</v>
      </c>
      <c r="G205" t="s">
        <v>224</v>
      </c>
      <c r="H205" t="s">
        <v>10</v>
      </c>
      <c r="I205">
        <v>0</v>
      </c>
    </row>
    <row r="206" spans="3:9">
      <c r="C206" t="s">
        <v>214</v>
      </c>
      <c r="D206" t="s">
        <v>217</v>
      </c>
      <c r="E206" t="s">
        <v>8</v>
      </c>
      <c r="F206" t="s">
        <v>9</v>
      </c>
      <c r="G206" t="s">
        <v>223</v>
      </c>
      <c r="H206" t="s">
        <v>10</v>
      </c>
      <c r="I206">
        <v>0</v>
      </c>
    </row>
    <row r="207" spans="3:9">
      <c r="C207" t="s">
        <v>215</v>
      </c>
      <c r="D207" t="s">
        <v>216</v>
      </c>
      <c r="E207" t="s">
        <v>8</v>
      </c>
      <c r="F207" t="s">
        <v>9</v>
      </c>
      <c r="G207" t="s">
        <v>227</v>
      </c>
      <c r="H207" t="s">
        <v>10</v>
      </c>
      <c r="I207">
        <v>0</v>
      </c>
    </row>
    <row r="208" spans="3:9">
      <c r="C208" t="s">
        <v>220</v>
      </c>
      <c r="D208" t="s">
        <v>221</v>
      </c>
      <c r="E208" t="s">
        <v>8</v>
      </c>
      <c r="F208" t="s">
        <v>9</v>
      </c>
      <c r="G208" t="s">
        <v>225</v>
      </c>
      <c r="H208" t="s">
        <v>10</v>
      </c>
      <c r="I208">
        <v>0</v>
      </c>
    </row>
    <row r="209" spans="3:9">
      <c r="C209" t="s">
        <v>219</v>
      </c>
      <c r="D209" t="s">
        <v>222</v>
      </c>
      <c r="E209" t="s">
        <v>8</v>
      </c>
      <c r="F209" t="s">
        <v>9</v>
      </c>
      <c r="G209" t="s">
        <v>226</v>
      </c>
      <c r="H209" t="s">
        <v>10</v>
      </c>
      <c r="I209">
        <v>0</v>
      </c>
    </row>
    <row r="210" spans="3:9">
      <c r="C210" t="s">
        <v>228</v>
      </c>
      <c r="D210" t="s">
        <v>229</v>
      </c>
      <c r="E210" t="s">
        <v>8</v>
      </c>
      <c r="F210" t="s">
        <v>9</v>
      </c>
      <c r="G210" t="s">
        <v>230</v>
      </c>
      <c r="H210" t="s">
        <v>10</v>
      </c>
      <c r="I210">
        <v>0</v>
      </c>
    </row>
    <row r="211" spans="3:9">
      <c r="C211" t="s">
        <v>233</v>
      </c>
      <c r="D211" t="s">
        <v>234</v>
      </c>
      <c r="E211" t="s">
        <v>8</v>
      </c>
      <c r="F211" t="s">
        <v>9</v>
      </c>
      <c r="G211" t="s">
        <v>235</v>
      </c>
      <c r="H211" t="s">
        <v>10</v>
      </c>
      <c r="I211">
        <v>0</v>
      </c>
    </row>
    <row r="212" spans="3:9">
      <c r="C212" t="s">
        <v>257</v>
      </c>
      <c r="D212" t="s">
        <v>259</v>
      </c>
      <c r="E212" t="s">
        <v>263</v>
      </c>
      <c r="F212" t="s">
        <v>18</v>
      </c>
      <c r="G212" t="s">
        <v>261</v>
      </c>
      <c r="H212" t="s">
        <v>19</v>
      </c>
      <c r="I212">
        <v>44.8163462455</v>
      </c>
    </row>
    <row r="213" spans="3:9">
      <c r="C213" t="s">
        <v>258</v>
      </c>
      <c r="D213" t="s">
        <v>260</v>
      </c>
      <c r="E213" t="s">
        <v>263</v>
      </c>
      <c r="F213" t="s">
        <v>18</v>
      </c>
      <c r="G213" t="s">
        <v>262</v>
      </c>
      <c r="H213" t="s">
        <v>19</v>
      </c>
      <c r="I213">
        <v>6.94164442809</v>
      </c>
    </row>
    <row r="214" spans="3:9">
      <c r="C214" t="s">
        <v>265</v>
      </c>
      <c r="D214" t="s">
        <v>264</v>
      </c>
      <c r="E214" t="s">
        <v>263</v>
      </c>
      <c r="F214" t="s">
        <v>18</v>
      </c>
      <c r="G214" t="s">
        <v>266</v>
      </c>
      <c r="H214" t="s">
        <v>19</v>
      </c>
      <c r="I214" t="s">
        <v>6562</v>
      </c>
    </row>
    <row r="215" spans="3:9">
      <c r="C215" t="s">
        <v>267</v>
      </c>
      <c r="D215" t="s">
        <v>268</v>
      </c>
      <c r="E215" t="s">
        <v>263</v>
      </c>
      <c r="F215" t="s">
        <v>18</v>
      </c>
      <c r="G215" t="s">
        <v>269</v>
      </c>
      <c r="H215" t="s">
        <v>19</v>
      </c>
      <c r="I215" t="s">
        <v>6563</v>
      </c>
    </row>
    <row r="216" spans="3:9">
      <c r="C216" t="s">
        <v>270</v>
      </c>
      <c r="D216" t="s">
        <v>273</v>
      </c>
      <c r="E216" t="s">
        <v>263</v>
      </c>
      <c r="F216" t="s">
        <v>18</v>
      </c>
      <c r="G216" t="s">
        <v>276</v>
      </c>
      <c r="H216" t="s">
        <v>19</v>
      </c>
      <c r="I216" t="s">
        <v>6564</v>
      </c>
    </row>
    <row r="217" spans="3:9">
      <c r="C217" t="s">
        <v>271</v>
      </c>
      <c r="D217" t="s">
        <v>275</v>
      </c>
      <c r="E217" t="s">
        <v>263</v>
      </c>
      <c r="F217" t="s">
        <v>18</v>
      </c>
      <c r="G217" t="s">
        <v>277</v>
      </c>
      <c r="H217" t="s">
        <v>19</v>
      </c>
      <c r="I217" t="s">
        <v>6565</v>
      </c>
    </row>
    <row r="218" spans="3:9">
      <c r="C218" t="s">
        <v>272</v>
      </c>
      <c r="D218" t="s">
        <v>274</v>
      </c>
      <c r="E218" t="s">
        <v>263</v>
      </c>
      <c r="F218" t="s">
        <v>18</v>
      </c>
      <c r="G218" t="s">
        <v>330</v>
      </c>
      <c r="H218" t="s">
        <v>19</v>
      </c>
      <c r="I218" t="s">
        <v>6566</v>
      </c>
    </row>
    <row r="219" spans="3:9">
      <c r="C219" t="s">
        <v>279</v>
      </c>
      <c r="D219" t="s">
        <v>280</v>
      </c>
      <c r="E219" t="s">
        <v>263</v>
      </c>
      <c r="F219" t="s">
        <v>18</v>
      </c>
      <c r="G219" t="s">
        <v>281</v>
      </c>
      <c r="H219" t="s">
        <v>19</v>
      </c>
      <c r="I219" t="s">
        <v>6567</v>
      </c>
    </row>
    <row r="220" spans="3:9">
      <c r="C220" t="s">
        <v>305</v>
      </c>
      <c r="D220" t="s">
        <v>306</v>
      </c>
      <c r="E220" t="s">
        <v>263</v>
      </c>
      <c r="F220" t="s">
        <v>18</v>
      </c>
      <c r="G220" t="s">
        <v>309</v>
      </c>
      <c r="H220" t="s">
        <v>19</v>
      </c>
      <c r="I220" t="s">
        <v>6568</v>
      </c>
    </row>
    <row r="221" spans="3:9">
      <c r="C221" t="s">
        <v>315</v>
      </c>
      <c r="D221" t="s">
        <v>317</v>
      </c>
      <c r="E221" t="s">
        <v>263</v>
      </c>
      <c r="F221" t="s">
        <v>9</v>
      </c>
      <c r="G221" t="s">
        <v>319</v>
      </c>
      <c r="H221" t="s">
        <v>10</v>
      </c>
      <c r="I221">
        <v>-77</v>
      </c>
    </row>
    <row r="222" spans="3:9">
      <c r="C222" t="s">
        <v>316</v>
      </c>
      <c r="D222" t="s">
        <v>318</v>
      </c>
      <c r="E222" t="s">
        <v>263</v>
      </c>
      <c r="F222" t="s">
        <v>9</v>
      </c>
      <c r="G222" t="s">
        <v>320</v>
      </c>
      <c r="H222" t="s">
        <v>10</v>
      </c>
      <c r="I222">
        <v>-7</v>
      </c>
    </row>
    <row r="223" spans="3:9">
      <c r="C223" t="s">
        <v>321</v>
      </c>
      <c r="D223" t="s">
        <v>322</v>
      </c>
      <c r="E223" t="s">
        <v>263</v>
      </c>
      <c r="F223" t="s">
        <v>9</v>
      </c>
      <c r="G223" t="s">
        <v>328</v>
      </c>
      <c r="H223" t="s">
        <v>10</v>
      </c>
      <c r="I223">
        <v>39</v>
      </c>
    </row>
    <row r="224" spans="3:9">
      <c r="C224" t="s">
        <v>323</v>
      </c>
      <c r="D224" t="s">
        <v>325</v>
      </c>
      <c r="E224" t="s">
        <v>263</v>
      </c>
      <c r="F224" t="s">
        <v>9</v>
      </c>
      <c r="G224" t="s">
        <v>329</v>
      </c>
      <c r="H224" t="s">
        <v>10</v>
      </c>
      <c r="I224">
        <v>5</v>
      </c>
    </row>
    <row r="225" spans="3:9">
      <c r="C225" t="s">
        <v>324</v>
      </c>
      <c r="D225" t="s">
        <v>326</v>
      </c>
      <c r="E225" t="s">
        <v>263</v>
      </c>
      <c r="F225" t="s">
        <v>9</v>
      </c>
      <c r="G225" t="s">
        <v>327</v>
      </c>
      <c r="H225" t="s">
        <v>10</v>
      </c>
      <c r="I225">
        <v>13</v>
      </c>
    </row>
    <row r="226" spans="3:9">
      <c r="C226" t="s">
        <v>331</v>
      </c>
      <c r="D226" t="s">
        <v>334</v>
      </c>
      <c r="E226" t="s">
        <v>263</v>
      </c>
      <c r="F226" t="s">
        <v>18</v>
      </c>
      <c r="G226" t="s">
        <v>339</v>
      </c>
      <c r="H226" t="s">
        <v>339</v>
      </c>
      <c r="I226" t="s">
        <v>6569</v>
      </c>
    </row>
    <row r="227" spans="3:9">
      <c r="C227" t="s">
        <v>332</v>
      </c>
      <c r="D227" t="s">
        <v>336</v>
      </c>
      <c r="E227" t="s">
        <v>263</v>
      </c>
      <c r="F227" t="s">
        <v>18</v>
      </c>
      <c r="G227" t="s">
        <v>338</v>
      </c>
      <c r="H227" t="s">
        <v>338</v>
      </c>
      <c r="I227" t="s">
        <v>6570</v>
      </c>
    </row>
    <row r="228" spans="3:9">
      <c r="C228" t="s">
        <v>333</v>
      </c>
      <c r="D228" t="s">
        <v>335</v>
      </c>
      <c r="E228" t="s">
        <v>263</v>
      </c>
      <c r="F228" t="s">
        <v>18</v>
      </c>
      <c r="G228" t="s">
        <v>337</v>
      </c>
      <c r="H228" t="s">
        <v>337</v>
      </c>
      <c r="I228" t="s">
        <v>6571</v>
      </c>
    </row>
    <row r="229" spans="3:9">
      <c r="C229" t="s">
        <v>346</v>
      </c>
      <c r="D229" t="s">
        <v>340</v>
      </c>
      <c r="E229" t="s">
        <v>263</v>
      </c>
      <c r="F229" t="s">
        <v>18</v>
      </c>
      <c r="G229" t="s">
        <v>343</v>
      </c>
      <c r="H229" t="s">
        <v>343</v>
      </c>
      <c r="I229" t="s">
        <v>6572</v>
      </c>
    </row>
    <row r="230" spans="3:9">
      <c r="C230" t="s">
        <v>347</v>
      </c>
      <c r="D230" t="s">
        <v>341</v>
      </c>
      <c r="E230" t="s">
        <v>263</v>
      </c>
      <c r="F230" t="s">
        <v>18</v>
      </c>
      <c r="G230" t="s">
        <v>345</v>
      </c>
      <c r="H230" t="s">
        <v>345</v>
      </c>
      <c r="I230" t="s">
        <v>6573</v>
      </c>
    </row>
    <row r="231" spans="3:9">
      <c r="C231" t="s">
        <v>348</v>
      </c>
      <c r="D231" t="s">
        <v>342</v>
      </c>
      <c r="E231" t="s">
        <v>263</v>
      </c>
      <c r="F231" t="s">
        <v>18</v>
      </c>
      <c r="G231" t="s">
        <v>344</v>
      </c>
      <c r="H231" t="s">
        <v>344</v>
      </c>
      <c r="I231" t="s">
        <v>6574</v>
      </c>
    </row>
    <row r="232" spans="3:9">
      <c r="C232" t="s">
        <v>33</v>
      </c>
      <c r="D232" t="s">
        <v>27</v>
      </c>
      <c r="E232" t="s">
        <v>28</v>
      </c>
      <c r="F232" t="s">
        <v>9</v>
      </c>
      <c r="G232" t="s">
        <v>134</v>
      </c>
      <c r="H232" t="s">
        <v>10</v>
      </c>
      <c r="I232">
        <v>910902</v>
      </c>
    </row>
    <row r="233" spans="3:9">
      <c r="C233" t="s">
        <v>29</v>
      </c>
      <c r="D233" t="s">
        <v>31</v>
      </c>
      <c r="E233" t="s">
        <v>28</v>
      </c>
      <c r="F233" t="s">
        <v>9</v>
      </c>
      <c r="G233" t="s">
        <v>135</v>
      </c>
      <c r="H233" t="s">
        <v>10</v>
      </c>
      <c r="I233">
        <v>0</v>
      </c>
    </row>
    <row r="234" spans="3:9">
      <c r="C234" t="s">
        <v>30</v>
      </c>
      <c r="D234" t="s">
        <v>32</v>
      </c>
      <c r="E234" t="s">
        <v>28</v>
      </c>
      <c r="F234" t="s">
        <v>9</v>
      </c>
      <c r="G234" t="s">
        <v>186</v>
      </c>
      <c r="H234" t="s">
        <v>10</v>
      </c>
      <c r="I234">
        <v>0</v>
      </c>
    </row>
    <row r="235" spans="3:9">
      <c r="C235" t="s">
        <v>34</v>
      </c>
      <c r="D235" t="s">
        <v>35</v>
      </c>
      <c r="E235" t="s">
        <v>28</v>
      </c>
      <c r="F235" t="s">
        <v>9</v>
      </c>
      <c r="G235" t="s">
        <v>136</v>
      </c>
      <c r="H235" t="s">
        <v>10</v>
      </c>
      <c r="I235">
        <v>770</v>
      </c>
    </row>
    <row r="236" spans="3:9">
      <c r="C236" t="s">
        <v>85</v>
      </c>
      <c r="D236" t="s">
        <v>36</v>
      </c>
      <c r="E236" t="s">
        <v>28</v>
      </c>
      <c r="F236" t="s">
        <v>9</v>
      </c>
      <c r="G236" t="s">
        <v>137</v>
      </c>
      <c r="H236" t="s">
        <v>10</v>
      </c>
      <c r="I236">
        <v>0</v>
      </c>
    </row>
    <row r="237" spans="3:9">
      <c r="C237" t="s">
        <v>86</v>
      </c>
      <c r="D237" t="s">
        <v>868</v>
      </c>
      <c r="E237" t="s">
        <v>28</v>
      </c>
      <c r="F237" t="s">
        <v>9</v>
      </c>
      <c r="G237" t="s">
        <v>138</v>
      </c>
      <c r="H237" t="s">
        <v>10</v>
      </c>
      <c r="I237">
        <v>0</v>
      </c>
    </row>
    <row r="238" spans="3:9">
      <c r="C238" t="s">
        <v>87</v>
      </c>
      <c r="D238" t="s">
        <v>869</v>
      </c>
      <c r="E238" t="s">
        <v>28</v>
      </c>
      <c r="F238" t="s">
        <v>9</v>
      </c>
      <c r="G238" t="s">
        <v>139</v>
      </c>
      <c r="H238" t="s">
        <v>10</v>
      </c>
      <c r="I238">
        <v>0</v>
      </c>
    </row>
    <row r="239" spans="3:9">
      <c r="C239" t="s">
        <v>88</v>
      </c>
      <c r="D239" t="s">
        <v>870</v>
      </c>
      <c r="E239" t="s">
        <v>28</v>
      </c>
      <c r="F239" t="s">
        <v>9</v>
      </c>
      <c r="G239" t="s">
        <v>140</v>
      </c>
      <c r="H239" t="s">
        <v>10</v>
      </c>
      <c r="I239">
        <v>0</v>
      </c>
    </row>
    <row r="240" spans="3:9">
      <c r="C240" t="s">
        <v>89</v>
      </c>
      <c r="D240" t="s">
        <v>871</v>
      </c>
      <c r="E240" t="s">
        <v>28</v>
      </c>
      <c r="F240" t="s">
        <v>9</v>
      </c>
      <c r="G240" t="s">
        <v>141</v>
      </c>
      <c r="H240" t="s">
        <v>10</v>
      </c>
      <c r="I240">
        <v>533</v>
      </c>
    </row>
    <row r="241" spans="3:9">
      <c r="C241" t="s">
        <v>90</v>
      </c>
      <c r="D241" t="s">
        <v>872</v>
      </c>
      <c r="E241" t="s">
        <v>28</v>
      </c>
      <c r="F241" t="s">
        <v>9</v>
      </c>
      <c r="G241" t="s">
        <v>142</v>
      </c>
      <c r="H241" t="s">
        <v>10</v>
      </c>
      <c r="I241">
        <v>217</v>
      </c>
    </row>
    <row r="242" spans="3:9">
      <c r="C242" t="s">
        <v>91</v>
      </c>
      <c r="D242" t="s">
        <v>873</v>
      </c>
      <c r="E242" t="s">
        <v>28</v>
      </c>
      <c r="F242" t="s">
        <v>9</v>
      </c>
      <c r="G242" t="s">
        <v>143</v>
      </c>
      <c r="H242" t="s">
        <v>10</v>
      </c>
      <c r="I242">
        <v>0</v>
      </c>
    </row>
    <row r="243" spans="3:9">
      <c r="C243" t="s">
        <v>92</v>
      </c>
      <c r="D243" t="s">
        <v>874</v>
      </c>
      <c r="E243" t="s">
        <v>28</v>
      </c>
      <c r="F243" t="s">
        <v>9</v>
      </c>
      <c r="G243" t="s">
        <v>144</v>
      </c>
      <c r="H243" t="s">
        <v>10</v>
      </c>
      <c r="I243">
        <v>26</v>
      </c>
    </row>
    <row r="244" spans="3:9">
      <c r="C244" t="s">
        <v>93</v>
      </c>
      <c r="D244" t="s">
        <v>875</v>
      </c>
      <c r="E244" t="s">
        <v>28</v>
      </c>
      <c r="F244" t="s">
        <v>9</v>
      </c>
      <c r="G244" t="s">
        <v>145</v>
      </c>
      <c r="H244" t="s">
        <v>10</v>
      </c>
      <c r="I244">
        <v>0</v>
      </c>
    </row>
    <row r="245" spans="3:9">
      <c r="C245" t="s">
        <v>94</v>
      </c>
      <c r="D245" t="s">
        <v>876</v>
      </c>
      <c r="E245" t="s">
        <v>28</v>
      </c>
      <c r="F245" t="s">
        <v>9</v>
      </c>
      <c r="G245" t="s">
        <v>146</v>
      </c>
      <c r="H245" t="s">
        <v>10</v>
      </c>
      <c r="I245">
        <v>0</v>
      </c>
    </row>
    <row r="246" spans="3:9">
      <c r="C246" t="s">
        <v>95</v>
      </c>
      <c r="D246" t="s">
        <v>877</v>
      </c>
      <c r="E246" t="s">
        <v>28</v>
      </c>
      <c r="F246" t="s">
        <v>9</v>
      </c>
      <c r="G246" t="s">
        <v>147</v>
      </c>
      <c r="H246" t="s">
        <v>10</v>
      </c>
      <c r="I246">
        <v>0</v>
      </c>
    </row>
    <row r="247" spans="3:9">
      <c r="C247" t="s">
        <v>96</v>
      </c>
      <c r="D247" t="s">
        <v>878</v>
      </c>
      <c r="E247" t="s">
        <v>28</v>
      </c>
      <c r="F247" t="s">
        <v>9</v>
      </c>
      <c r="G247" t="s">
        <v>148</v>
      </c>
      <c r="H247" t="s">
        <v>10</v>
      </c>
      <c r="I247">
        <v>0</v>
      </c>
    </row>
    <row r="248" spans="3:9">
      <c r="C248" t="s">
        <v>97</v>
      </c>
      <c r="D248" t="s">
        <v>879</v>
      </c>
      <c r="E248" t="s">
        <v>28</v>
      </c>
      <c r="F248" t="s">
        <v>9</v>
      </c>
      <c r="G248" t="s">
        <v>149</v>
      </c>
      <c r="H248" t="s">
        <v>10</v>
      </c>
      <c r="I248">
        <v>0</v>
      </c>
    </row>
    <row r="249" spans="3:9">
      <c r="C249" t="s">
        <v>98</v>
      </c>
      <c r="D249" t="s">
        <v>880</v>
      </c>
      <c r="E249" t="s">
        <v>28</v>
      </c>
      <c r="F249" t="s">
        <v>9</v>
      </c>
      <c r="G249" t="s">
        <v>150</v>
      </c>
      <c r="H249" t="s">
        <v>10</v>
      </c>
      <c r="I249">
        <v>0</v>
      </c>
    </row>
    <row r="250" spans="3:9">
      <c r="C250" t="s">
        <v>99</v>
      </c>
      <c r="D250" t="s">
        <v>50</v>
      </c>
      <c r="E250" t="s">
        <v>28</v>
      </c>
      <c r="F250" t="s">
        <v>9</v>
      </c>
      <c r="G250" t="s">
        <v>151</v>
      </c>
      <c r="H250" t="s">
        <v>10</v>
      </c>
      <c r="I250">
        <v>0</v>
      </c>
    </row>
    <row r="251" spans="3:9">
      <c r="C251" t="s">
        <v>100</v>
      </c>
      <c r="D251" t="s">
        <v>51</v>
      </c>
      <c r="E251" t="s">
        <v>28</v>
      </c>
      <c r="F251" t="s">
        <v>9</v>
      </c>
      <c r="G251" t="s">
        <v>152</v>
      </c>
      <c r="H251" t="s">
        <v>10</v>
      </c>
      <c r="I251">
        <v>0</v>
      </c>
    </row>
    <row r="252" spans="3:9">
      <c r="C252" t="s">
        <v>101</v>
      </c>
      <c r="D252" t="s">
        <v>881</v>
      </c>
      <c r="E252" t="s">
        <v>28</v>
      </c>
      <c r="F252" t="s">
        <v>9</v>
      </c>
      <c r="G252" t="s">
        <v>153</v>
      </c>
      <c r="H252" t="s">
        <v>10</v>
      </c>
      <c r="I252">
        <v>0</v>
      </c>
    </row>
    <row r="253" spans="3:9">
      <c r="C253" t="s">
        <v>102</v>
      </c>
      <c r="D253" t="s">
        <v>882</v>
      </c>
      <c r="E253" t="s">
        <v>28</v>
      </c>
      <c r="F253" t="s">
        <v>9</v>
      </c>
      <c r="G253" t="s">
        <v>154</v>
      </c>
      <c r="H253" t="s">
        <v>10</v>
      </c>
      <c r="I253">
        <v>0</v>
      </c>
    </row>
    <row r="254" spans="3:9">
      <c r="C254" t="s">
        <v>103</v>
      </c>
      <c r="D254" t="s">
        <v>883</v>
      </c>
      <c r="E254" t="s">
        <v>28</v>
      </c>
      <c r="F254" t="s">
        <v>9</v>
      </c>
      <c r="G254" t="s">
        <v>155</v>
      </c>
      <c r="H254" t="s">
        <v>10</v>
      </c>
      <c r="I254">
        <v>0</v>
      </c>
    </row>
    <row r="255" spans="3:9">
      <c r="C255" t="s">
        <v>104</v>
      </c>
      <c r="D255" t="s">
        <v>55</v>
      </c>
      <c r="E255" t="s">
        <v>28</v>
      </c>
      <c r="F255" t="s">
        <v>9</v>
      </c>
      <c r="G255" t="s">
        <v>156</v>
      </c>
      <c r="H255" t="s">
        <v>10</v>
      </c>
      <c r="I255">
        <v>312</v>
      </c>
    </row>
    <row r="256" spans="3:9">
      <c r="C256" t="s">
        <v>105</v>
      </c>
      <c r="D256" t="s">
        <v>56</v>
      </c>
      <c r="E256" t="s">
        <v>28</v>
      </c>
      <c r="F256" t="s">
        <v>9</v>
      </c>
      <c r="G256" t="s">
        <v>157</v>
      </c>
      <c r="H256" t="s">
        <v>10</v>
      </c>
      <c r="I256">
        <v>88</v>
      </c>
    </row>
    <row r="257" spans="3:9">
      <c r="C257" t="s">
        <v>106</v>
      </c>
      <c r="D257" t="s">
        <v>884</v>
      </c>
      <c r="E257" t="s">
        <v>28</v>
      </c>
      <c r="F257" t="s">
        <v>9</v>
      </c>
      <c r="G257" t="s">
        <v>158</v>
      </c>
      <c r="H257" t="s">
        <v>10</v>
      </c>
      <c r="I257">
        <v>0</v>
      </c>
    </row>
    <row r="258" spans="3:9">
      <c r="C258" t="s">
        <v>107</v>
      </c>
      <c r="D258" t="s">
        <v>885</v>
      </c>
      <c r="E258" t="s">
        <v>28</v>
      </c>
      <c r="F258" t="s">
        <v>9</v>
      </c>
      <c r="G258" t="s">
        <v>159</v>
      </c>
      <c r="H258" t="s">
        <v>10</v>
      </c>
      <c r="I258">
        <v>0</v>
      </c>
    </row>
    <row r="259" spans="3:9">
      <c r="C259" t="s">
        <v>108</v>
      </c>
      <c r="D259" t="s">
        <v>886</v>
      </c>
      <c r="E259" t="s">
        <v>28</v>
      </c>
      <c r="F259" t="s">
        <v>9</v>
      </c>
      <c r="G259" t="s">
        <v>160</v>
      </c>
      <c r="H259" t="s">
        <v>10</v>
      </c>
      <c r="I259">
        <v>0</v>
      </c>
    </row>
    <row r="260" spans="3:9">
      <c r="C260" t="s">
        <v>109</v>
      </c>
      <c r="D260" t="s">
        <v>60</v>
      </c>
      <c r="E260" t="s">
        <v>28</v>
      </c>
      <c r="F260" t="s">
        <v>9</v>
      </c>
      <c r="G260" t="s">
        <v>161</v>
      </c>
      <c r="H260" t="s">
        <v>10</v>
      </c>
      <c r="I260">
        <v>0</v>
      </c>
    </row>
    <row r="261" spans="3:9">
      <c r="C261" t="s">
        <v>110</v>
      </c>
      <c r="D261" t="s">
        <v>61</v>
      </c>
      <c r="E261" t="s">
        <v>28</v>
      </c>
      <c r="F261" t="s">
        <v>9</v>
      </c>
      <c r="G261" t="s">
        <v>162</v>
      </c>
      <c r="H261" t="s">
        <v>10</v>
      </c>
      <c r="I261">
        <v>0</v>
      </c>
    </row>
    <row r="262" spans="3:9">
      <c r="C262" t="s">
        <v>111</v>
      </c>
      <c r="D262" t="s">
        <v>887</v>
      </c>
      <c r="E262" t="s">
        <v>28</v>
      </c>
      <c r="F262" t="s">
        <v>9</v>
      </c>
      <c r="G262" t="s">
        <v>163</v>
      </c>
      <c r="H262" t="s">
        <v>10</v>
      </c>
      <c r="I262">
        <v>0</v>
      </c>
    </row>
    <row r="263" spans="3:9">
      <c r="C263" t="s">
        <v>112</v>
      </c>
      <c r="D263" t="s">
        <v>888</v>
      </c>
      <c r="E263" t="s">
        <v>28</v>
      </c>
      <c r="F263" t="s">
        <v>9</v>
      </c>
      <c r="G263" t="s">
        <v>164</v>
      </c>
      <c r="H263" t="s">
        <v>10</v>
      </c>
      <c r="I263">
        <v>0</v>
      </c>
    </row>
    <row r="264" spans="3:9">
      <c r="C264" t="s">
        <v>113</v>
      </c>
      <c r="D264" t="s">
        <v>889</v>
      </c>
      <c r="E264" t="s">
        <v>28</v>
      </c>
      <c r="F264" t="s">
        <v>9</v>
      </c>
      <c r="G264" t="s">
        <v>165</v>
      </c>
      <c r="H264" t="s">
        <v>10</v>
      </c>
      <c r="I264">
        <v>0</v>
      </c>
    </row>
    <row r="265" spans="3:9">
      <c r="C265" t="s">
        <v>114</v>
      </c>
      <c r="D265" t="s">
        <v>65</v>
      </c>
      <c r="E265" t="s">
        <v>28</v>
      </c>
      <c r="F265" t="s">
        <v>9</v>
      </c>
      <c r="G265" t="s">
        <v>166</v>
      </c>
      <c r="H265" t="s">
        <v>10</v>
      </c>
      <c r="I265">
        <v>0</v>
      </c>
    </row>
    <row r="266" spans="3:9">
      <c r="C266" t="s">
        <v>115</v>
      </c>
      <c r="D266" t="s">
        <v>66</v>
      </c>
      <c r="E266" t="s">
        <v>28</v>
      </c>
      <c r="F266" t="s">
        <v>9</v>
      </c>
      <c r="G266" t="s">
        <v>167</v>
      </c>
      <c r="H266" t="s">
        <v>10</v>
      </c>
      <c r="I266">
        <v>0</v>
      </c>
    </row>
    <row r="267" spans="3:9">
      <c r="C267" t="s">
        <v>116</v>
      </c>
      <c r="D267" t="s">
        <v>890</v>
      </c>
      <c r="E267" t="s">
        <v>28</v>
      </c>
      <c r="F267" t="s">
        <v>9</v>
      </c>
      <c r="G267" t="s">
        <v>168</v>
      </c>
      <c r="H267" t="s">
        <v>10</v>
      </c>
      <c r="I267">
        <v>0</v>
      </c>
    </row>
    <row r="268" spans="3:9">
      <c r="C268" t="s">
        <v>117</v>
      </c>
      <c r="D268" t="s">
        <v>891</v>
      </c>
      <c r="E268" t="s">
        <v>28</v>
      </c>
      <c r="F268" t="s">
        <v>9</v>
      </c>
      <c r="G268" t="s">
        <v>169</v>
      </c>
      <c r="H268" t="s">
        <v>10</v>
      </c>
      <c r="I268">
        <v>0</v>
      </c>
    </row>
    <row r="269" spans="3:9">
      <c r="C269" t="s">
        <v>118</v>
      </c>
      <c r="D269" t="s">
        <v>892</v>
      </c>
      <c r="E269" t="s">
        <v>28</v>
      </c>
      <c r="F269" t="s">
        <v>9</v>
      </c>
      <c r="G269" t="s">
        <v>170</v>
      </c>
      <c r="H269" t="s">
        <v>10</v>
      </c>
      <c r="I269">
        <v>0</v>
      </c>
    </row>
    <row r="270" spans="3:9">
      <c r="C270" t="s">
        <v>119</v>
      </c>
      <c r="D270" t="s">
        <v>893</v>
      </c>
      <c r="E270" t="s">
        <v>28</v>
      </c>
      <c r="F270" t="s">
        <v>9</v>
      </c>
      <c r="G270" t="s">
        <v>171</v>
      </c>
      <c r="H270" t="s">
        <v>10</v>
      </c>
      <c r="I270">
        <v>0</v>
      </c>
    </row>
    <row r="271" spans="3:9">
      <c r="C271" t="s">
        <v>120</v>
      </c>
      <c r="D271" t="s">
        <v>894</v>
      </c>
      <c r="E271" t="s">
        <v>28</v>
      </c>
      <c r="F271" t="s">
        <v>9</v>
      </c>
      <c r="G271" t="s">
        <v>172</v>
      </c>
      <c r="H271" t="s">
        <v>10</v>
      </c>
      <c r="I271">
        <v>12</v>
      </c>
    </row>
    <row r="272" spans="3:9">
      <c r="C272" t="s">
        <v>121</v>
      </c>
      <c r="D272" t="s">
        <v>895</v>
      </c>
      <c r="E272" t="s">
        <v>28</v>
      </c>
      <c r="F272" t="s">
        <v>9</v>
      </c>
      <c r="G272" t="s">
        <v>173</v>
      </c>
      <c r="H272" t="s">
        <v>10</v>
      </c>
      <c r="I272">
        <v>0</v>
      </c>
    </row>
    <row r="273" spans="3:9">
      <c r="C273" t="s">
        <v>122</v>
      </c>
      <c r="D273" t="s">
        <v>896</v>
      </c>
      <c r="E273" t="s">
        <v>28</v>
      </c>
      <c r="F273" t="s">
        <v>9</v>
      </c>
      <c r="G273" t="s">
        <v>174</v>
      </c>
      <c r="H273" t="s">
        <v>10</v>
      </c>
      <c r="I273">
        <v>0</v>
      </c>
    </row>
    <row r="274" spans="3:9">
      <c r="C274" t="s">
        <v>123</v>
      </c>
      <c r="D274" t="s">
        <v>897</v>
      </c>
      <c r="E274" t="s">
        <v>28</v>
      </c>
      <c r="F274" t="s">
        <v>9</v>
      </c>
      <c r="G274" t="s">
        <v>175</v>
      </c>
      <c r="H274" t="s">
        <v>10</v>
      </c>
      <c r="I274">
        <v>0</v>
      </c>
    </row>
    <row r="275" spans="3:9">
      <c r="C275" t="s">
        <v>124</v>
      </c>
      <c r="D275" t="s">
        <v>898</v>
      </c>
      <c r="E275" t="s">
        <v>28</v>
      </c>
      <c r="F275" t="s">
        <v>9</v>
      </c>
      <c r="G275" t="s">
        <v>176</v>
      </c>
      <c r="H275" t="s">
        <v>10</v>
      </c>
      <c r="I275">
        <v>25</v>
      </c>
    </row>
    <row r="276" spans="3:9">
      <c r="C276" t="s">
        <v>125</v>
      </c>
      <c r="D276" t="s">
        <v>899</v>
      </c>
      <c r="E276" t="s">
        <v>28</v>
      </c>
      <c r="F276" t="s">
        <v>9</v>
      </c>
      <c r="G276" t="s">
        <v>177</v>
      </c>
      <c r="H276" t="s">
        <v>10</v>
      </c>
      <c r="I276">
        <v>15</v>
      </c>
    </row>
    <row r="277" spans="3:9">
      <c r="C277" t="s">
        <v>126</v>
      </c>
      <c r="D277" t="s">
        <v>900</v>
      </c>
      <c r="E277" t="s">
        <v>28</v>
      </c>
      <c r="F277" t="s">
        <v>9</v>
      </c>
      <c r="G277" t="s">
        <v>178</v>
      </c>
      <c r="H277" t="s">
        <v>10</v>
      </c>
      <c r="I277">
        <v>0</v>
      </c>
    </row>
    <row r="278" spans="3:9">
      <c r="C278" t="s">
        <v>127</v>
      </c>
      <c r="D278" t="s">
        <v>901</v>
      </c>
      <c r="E278" t="s">
        <v>28</v>
      </c>
      <c r="F278" t="s">
        <v>9</v>
      </c>
      <c r="G278" t="s">
        <v>179</v>
      </c>
      <c r="H278" t="s">
        <v>10</v>
      </c>
      <c r="I278">
        <v>0</v>
      </c>
    </row>
    <row r="279" spans="3:9">
      <c r="C279" t="s">
        <v>128</v>
      </c>
      <c r="D279" t="s">
        <v>902</v>
      </c>
      <c r="E279" t="s">
        <v>28</v>
      </c>
      <c r="F279" t="s">
        <v>9</v>
      </c>
      <c r="G279" t="s">
        <v>180</v>
      </c>
      <c r="H279" t="s">
        <v>10</v>
      </c>
      <c r="I279">
        <v>0</v>
      </c>
    </row>
    <row r="280" spans="3:9">
      <c r="C280" t="s">
        <v>129</v>
      </c>
      <c r="D280" t="s">
        <v>903</v>
      </c>
      <c r="E280" t="s">
        <v>28</v>
      </c>
      <c r="F280" t="s">
        <v>9</v>
      </c>
      <c r="G280" t="s">
        <v>181</v>
      </c>
      <c r="H280" t="s">
        <v>10</v>
      </c>
      <c r="I280">
        <v>196</v>
      </c>
    </row>
    <row r="281" spans="3:9">
      <c r="C281" t="s">
        <v>130</v>
      </c>
      <c r="D281" t="s">
        <v>904</v>
      </c>
      <c r="E281" t="s">
        <v>28</v>
      </c>
      <c r="F281" t="s">
        <v>9</v>
      </c>
      <c r="G281" t="s">
        <v>182</v>
      </c>
      <c r="H281" t="s">
        <v>10</v>
      </c>
      <c r="I281">
        <v>102</v>
      </c>
    </row>
    <row r="282" spans="3:9">
      <c r="C282" t="s">
        <v>131</v>
      </c>
      <c r="D282" t="s">
        <v>905</v>
      </c>
      <c r="E282" t="s">
        <v>28</v>
      </c>
      <c r="F282" t="s">
        <v>9</v>
      </c>
      <c r="G282" t="s">
        <v>183</v>
      </c>
      <c r="H282" t="s">
        <v>10</v>
      </c>
      <c r="I282">
        <v>0</v>
      </c>
    </row>
    <row r="283" spans="3:9">
      <c r="C283" t="s">
        <v>132</v>
      </c>
      <c r="D283" t="s">
        <v>906</v>
      </c>
      <c r="E283" t="s">
        <v>28</v>
      </c>
      <c r="F283" t="s">
        <v>9</v>
      </c>
      <c r="G283" t="s">
        <v>184</v>
      </c>
      <c r="H283" t="s">
        <v>10</v>
      </c>
      <c r="I283">
        <v>26</v>
      </c>
    </row>
    <row r="284" spans="3:9">
      <c r="C284" t="s">
        <v>133</v>
      </c>
      <c r="D284" t="s">
        <v>907</v>
      </c>
      <c r="E284" t="s">
        <v>28</v>
      </c>
      <c r="F284" t="s">
        <v>9</v>
      </c>
      <c r="G284" t="s">
        <v>185</v>
      </c>
      <c r="H284" t="s">
        <v>10</v>
      </c>
      <c r="I284">
        <v>0</v>
      </c>
    </row>
    <row r="285" spans="3:9">
      <c r="C285" t="s">
        <v>350</v>
      </c>
      <c r="D285" t="s">
        <v>349</v>
      </c>
      <c r="E285" t="s">
        <v>28</v>
      </c>
      <c r="F285" t="s">
        <v>9</v>
      </c>
      <c r="G285" t="s">
        <v>351</v>
      </c>
      <c r="H285" t="s">
        <v>10</v>
      </c>
      <c r="I285">
        <v>11</v>
      </c>
    </row>
    <row r="286" spans="3:9">
      <c r="C286" t="s">
        <v>236</v>
      </c>
      <c r="D286" t="s">
        <v>255</v>
      </c>
      <c r="E286" t="s">
        <v>244</v>
      </c>
      <c r="F286" t="s">
        <v>18</v>
      </c>
      <c r="G286" t="s">
        <v>237</v>
      </c>
      <c r="H286" t="s">
        <v>19</v>
      </c>
      <c r="I286" t="s">
        <v>6575</v>
      </c>
    </row>
    <row r="287" spans="3:9">
      <c r="C287" t="s">
        <v>245</v>
      </c>
      <c r="D287" t="s">
        <v>254</v>
      </c>
      <c r="E287" t="s">
        <v>244</v>
      </c>
      <c r="F287" t="s">
        <v>18</v>
      </c>
      <c r="G287" t="s">
        <v>239</v>
      </c>
      <c r="H287" t="s">
        <v>19</v>
      </c>
      <c r="I287" t="s">
        <v>6576</v>
      </c>
    </row>
    <row r="288" spans="3:9">
      <c r="C288" t="s">
        <v>246</v>
      </c>
      <c r="D288" t="s">
        <v>253</v>
      </c>
      <c r="E288" t="s">
        <v>244</v>
      </c>
      <c r="F288" t="s">
        <v>18</v>
      </c>
      <c r="G288" t="s">
        <v>240</v>
      </c>
      <c r="H288" t="s">
        <v>19</v>
      </c>
      <c r="I288" t="s">
        <v>6577</v>
      </c>
    </row>
    <row r="289" spans="3:9">
      <c r="C289" t="s">
        <v>248</v>
      </c>
      <c r="D289" t="s">
        <v>252</v>
      </c>
      <c r="E289" t="s">
        <v>244</v>
      </c>
      <c r="F289" t="s">
        <v>18</v>
      </c>
      <c r="G289" t="s">
        <v>241</v>
      </c>
      <c r="H289" t="s">
        <v>19</v>
      </c>
      <c r="I289" t="s">
        <v>6578</v>
      </c>
    </row>
    <row r="290" spans="3:9">
      <c r="C290" t="s">
        <v>247</v>
      </c>
      <c r="D290" t="s">
        <v>251</v>
      </c>
      <c r="E290" t="s">
        <v>244</v>
      </c>
      <c r="F290" t="s">
        <v>18</v>
      </c>
      <c r="G290" t="s">
        <v>242</v>
      </c>
      <c r="H290" t="s">
        <v>19</v>
      </c>
      <c r="I290" t="s">
        <v>6579</v>
      </c>
    </row>
    <row r="291" spans="3:9">
      <c r="C291" t="s">
        <v>249</v>
      </c>
      <c r="D291" t="s">
        <v>250</v>
      </c>
      <c r="E291" t="s">
        <v>244</v>
      </c>
      <c r="F291" t="s">
        <v>18</v>
      </c>
      <c r="G291" t="s">
        <v>243</v>
      </c>
      <c r="H291" t="s">
        <v>19</v>
      </c>
      <c r="I291" t="s">
        <v>6580</v>
      </c>
    </row>
    <row r="292" spans="3:9">
      <c r="C292" t="s">
        <v>352</v>
      </c>
      <c r="D292" t="s">
        <v>353</v>
      </c>
      <c r="E292" t="s">
        <v>263</v>
      </c>
      <c r="F292" t="s">
        <v>18</v>
      </c>
      <c r="G292" t="s">
        <v>354</v>
      </c>
      <c r="H292" t="s">
        <v>19</v>
      </c>
      <c r="I292" t="s">
        <v>6581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EB37-3DC4-45CA-AF07-C81F997E7FCC}">
  <dimension ref="B1:XFD108"/>
  <sheetViews>
    <sheetView tabSelected="1" topLeftCell="A22" workbookViewId="0">
      <selection activeCell="F38" sqref="F38"/>
    </sheetView>
  </sheetViews>
  <sheetFormatPr defaultRowHeight="15.75" customHeight="1"/>
  <cols>
    <col min="3" max="3" width="44.7109375" customWidth="1"/>
    <col min="4" max="4" width="22.28515625" customWidth="1"/>
    <col min="5" max="5" width="14.28515625" customWidth="1"/>
    <col min="6" max="6" width="22.42578125" customWidth="1"/>
    <col min="7" max="7" width="13.42578125" customWidth="1"/>
    <col min="8" max="8" width="21.28515625" customWidth="1"/>
    <col min="9" max="9" width="3.85546875" customWidth="1"/>
    <col min="11" max="11" width="11.42578125" customWidth="1"/>
    <col min="12" max="12" width="10.28515625" customWidth="1"/>
    <col min="13" max="13" width="13.85546875" customWidth="1"/>
    <col min="14" max="14" width="22.28515625" customWidth="1"/>
    <col min="15" max="15" width="12.28515625" customWidth="1"/>
    <col min="16" max="16" width="20.28515625" customWidth="1"/>
    <col min="17" max="17" width="12.28515625" customWidth="1"/>
    <col min="18" max="18" width="20.28515625" customWidth="1"/>
    <col min="19" max="19" width="12.28515625" customWidth="1"/>
    <col min="20" max="20" width="20.28515625" customWidth="1"/>
  </cols>
  <sheetData>
    <row r="1" spans="2:20" ht="15.75" customHeight="1">
      <c r="D1" t="s">
        <v>6796</v>
      </c>
      <c r="F1">
        <v>1081</v>
      </c>
      <c r="H1">
        <v>1087</v>
      </c>
      <c r="N1">
        <v>1089</v>
      </c>
      <c r="P1">
        <v>1100</v>
      </c>
      <c r="R1">
        <v>1110</v>
      </c>
      <c r="T1">
        <v>1118</v>
      </c>
    </row>
    <row r="3" spans="2:20" ht="15.75" customHeight="1">
      <c r="C3" t="s">
        <v>6784</v>
      </c>
      <c r="D3" s="49">
        <f>Fonctions!E11/100</f>
        <v>-3.9000000000000003E-3</v>
      </c>
      <c r="E3" s="76" t="s">
        <v>747</v>
      </c>
      <c r="F3" s="49">
        <f>Fonctions!E12/100</f>
        <v>-2.5600000000000002E-3</v>
      </c>
      <c r="G3" s="76" t="s">
        <v>749</v>
      </c>
      <c r="H3" s="50">
        <f>F3</f>
        <v>-2.5600000000000002E-3</v>
      </c>
      <c r="J3" t="s">
        <v>6694</v>
      </c>
      <c r="K3" t="s">
        <v>6726</v>
      </c>
      <c r="N3" s="85">
        <f>H3</f>
        <v>-2.5600000000000002E-3</v>
      </c>
      <c r="O3" s="78" t="s">
        <v>6717</v>
      </c>
      <c r="P3" s="85">
        <f>N3</f>
        <v>-2.5600000000000002E-3</v>
      </c>
      <c r="Q3" s="78" t="s">
        <v>6719</v>
      </c>
      <c r="R3" s="85">
        <f>P3</f>
        <v>-2.5600000000000002E-3</v>
      </c>
      <c r="S3" s="78" t="s">
        <v>6718</v>
      </c>
    </row>
    <row r="4" spans="2:20" ht="15.75" customHeight="1" thickBot="1">
      <c r="C4" t="s">
        <v>6693</v>
      </c>
      <c r="D4" s="50">
        <f>Fonctions!E9/100</f>
        <v>-7.000000000000001E-4</v>
      </c>
      <c r="E4" s="76" t="s">
        <v>738</v>
      </c>
      <c r="F4" s="50">
        <f>Fonctions!E10/100</f>
        <v>1E-3</v>
      </c>
      <c r="G4" s="76" t="s">
        <v>740</v>
      </c>
      <c r="H4" s="50">
        <v>1E-3</v>
      </c>
      <c r="J4" t="s">
        <v>6725</v>
      </c>
      <c r="N4" s="86">
        <f>H4</f>
        <v>1E-3</v>
      </c>
      <c r="O4" s="79" t="s">
        <v>496</v>
      </c>
      <c r="P4" s="86">
        <v>8.9999999999999998E-4</v>
      </c>
      <c r="Q4" s="79" t="s">
        <v>500</v>
      </c>
      <c r="R4" s="86">
        <v>8.0000000000000004E-4</v>
      </c>
      <c r="S4" s="79" t="s">
        <v>502</v>
      </c>
    </row>
    <row r="5" spans="2:20" ht="15.75" customHeight="1" thickBot="1">
      <c r="J5" s="13"/>
    </row>
    <row r="6" spans="2:20" ht="15.75" customHeight="1" thickBot="1">
      <c r="C6" s="14"/>
      <c r="D6" s="40">
        <v>2008</v>
      </c>
      <c r="E6" s="39" t="s">
        <v>6727</v>
      </c>
      <c r="F6" s="40">
        <v>2013</v>
      </c>
      <c r="G6" s="39" t="s">
        <v>6727</v>
      </c>
      <c r="H6" s="40">
        <v>2018</v>
      </c>
      <c r="J6" t="s">
        <v>6694</v>
      </c>
      <c r="L6" s="39" t="s">
        <v>6728</v>
      </c>
      <c r="N6" s="55">
        <v>2020</v>
      </c>
      <c r="O6" s="40" t="s">
        <v>6725</v>
      </c>
      <c r="P6" s="53">
        <v>2030</v>
      </c>
      <c r="Q6" s="40" t="s">
        <v>6725</v>
      </c>
      <c r="R6" s="53">
        <v>2040</v>
      </c>
      <c r="S6" s="40" t="s">
        <v>6725</v>
      </c>
      <c r="T6" s="56">
        <v>2050</v>
      </c>
    </row>
    <row r="7" spans="2:20" ht="15.75" customHeight="1" thickBot="1">
      <c r="C7" s="34"/>
      <c r="D7" s="77" t="s">
        <v>662</v>
      </c>
      <c r="E7" s="35"/>
      <c r="F7" s="77" t="s">
        <v>664</v>
      </c>
      <c r="G7" s="35"/>
      <c r="H7" s="77" t="s">
        <v>666</v>
      </c>
      <c r="N7" s="80" t="s">
        <v>504</v>
      </c>
      <c r="O7" s="60"/>
      <c r="P7" s="82" t="s">
        <v>506</v>
      </c>
      <c r="Q7" s="60"/>
      <c r="R7" s="82" t="s">
        <v>508</v>
      </c>
      <c r="S7" s="60"/>
      <c r="T7" s="83" t="s">
        <v>510</v>
      </c>
    </row>
    <row r="8" spans="2:20" ht="15.75" customHeight="1" thickBot="1">
      <c r="B8" t="s">
        <v>6695</v>
      </c>
      <c r="C8" s="15" t="s">
        <v>5372</v>
      </c>
      <c r="D8" s="41">
        <v>1084428</v>
      </c>
      <c r="E8" s="17">
        <f>F8-D8</f>
        <v>-3657</v>
      </c>
      <c r="F8" s="41">
        <v>1080771</v>
      </c>
      <c r="G8" s="17">
        <f>H8-F8</f>
        <v>5448</v>
      </c>
      <c r="H8" s="41">
        <v>1086219</v>
      </c>
      <c r="J8">
        <f>H8-D8</f>
        <v>1791</v>
      </c>
      <c r="L8">
        <f>N8-H8</f>
        <v>2174</v>
      </c>
      <c r="N8" s="16">
        <f>Fonctions!E18</f>
        <v>1088393</v>
      </c>
      <c r="O8" s="57">
        <f>P8-N8</f>
        <v>10933</v>
      </c>
      <c r="P8" s="18">
        <f>Fonctions!E19</f>
        <v>1099326</v>
      </c>
      <c r="Q8" s="57">
        <f>R8-P8</f>
        <v>9934</v>
      </c>
      <c r="R8" s="18">
        <f>Fonctions!E20</f>
        <v>1109260</v>
      </c>
      <c r="S8" s="57">
        <f>T8-R8</f>
        <v>8906</v>
      </c>
      <c r="T8" s="19">
        <f>Fonctions!E21</f>
        <v>1118166</v>
      </c>
    </row>
    <row r="9" spans="2:20" ht="15.75" customHeight="1" thickBot="1">
      <c r="C9" s="15"/>
      <c r="D9" s="77" t="s">
        <v>674</v>
      </c>
      <c r="E9" s="21"/>
      <c r="F9" s="77" t="s">
        <v>676</v>
      </c>
      <c r="G9" s="21"/>
      <c r="H9" s="77" t="s">
        <v>678</v>
      </c>
      <c r="N9" s="81" t="s">
        <v>6748</v>
      </c>
      <c r="O9" s="58"/>
      <c r="P9" s="81" t="s">
        <v>6749</v>
      </c>
      <c r="Q9" s="58"/>
      <c r="R9" s="81" t="s">
        <v>6750</v>
      </c>
      <c r="S9" s="58"/>
      <c r="T9" s="77" t="s">
        <v>6751</v>
      </c>
    </row>
    <row r="10" spans="2:20" ht="15.75" customHeight="1" thickBot="1">
      <c r="B10" t="s">
        <v>6696</v>
      </c>
      <c r="C10" s="15" t="s">
        <v>6697</v>
      </c>
      <c r="D10" s="42">
        <v>495950</v>
      </c>
      <c r="E10" s="21">
        <f>F10-D10</f>
        <v>7818</v>
      </c>
      <c r="F10" s="42">
        <v>503768</v>
      </c>
      <c r="G10" s="21">
        <f>H10-F10</f>
        <v>8795</v>
      </c>
      <c r="H10" s="42">
        <v>512563</v>
      </c>
      <c r="J10">
        <f>H10-D10</f>
        <v>16613</v>
      </c>
      <c r="K10" s="24"/>
      <c r="L10">
        <f>N10-H10</f>
        <v>3517</v>
      </c>
      <c r="N10" s="20">
        <f>N26</f>
        <v>516080</v>
      </c>
      <c r="O10" s="58">
        <f>P10-N10</f>
        <v>18689</v>
      </c>
      <c r="P10" s="22">
        <f>P26</f>
        <v>534769</v>
      </c>
      <c r="Q10" s="58">
        <f>R10-P10</f>
        <v>18902</v>
      </c>
      <c r="R10" s="22">
        <f>R26</f>
        <v>553671</v>
      </c>
      <c r="S10" s="58">
        <f>T10-R10</f>
        <v>19087</v>
      </c>
      <c r="T10" s="23">
        <f>T26</f>
        <v>572758</v>
      </c>
    </row>
    <row r="11" spans="2:20" ht="15.75" customHeight="1" thickBot="1">
      <c r="C11" s="15"/>
      <c r="D11" s="51">
        <f>D10/D19</f>
        <v>0.68994155772791577</v>
      </c>
      <c r="E11" s="21"/>
      <c r="F11" s="51">
        <f>F10/F19</f>
        <v>0.67559379723120372</v>
      </c>
      <c r="G11" s="21"/>
      <c r="H11" s="51">
        <f>H10/H19</f>
        <v>0.66367005215481745</v>
      </c>
      <c r="K11" s="24"/>
      <c r="L11" s="24"/>
      <c r="N11" s="54">
        <f>1-N14-N17</f>
        <v>0.66367005215481756</v>
      </c>
      <c r="O11" s="61">
        <f>P11-N11</f>
        <v>1.4999999999999902E-2</v>
      </c>
      <c r="P11" s="54">
        <f>1-P14-P17</f>
        <v>0.67867005215481746</v>
      </c>
      <c r="Q11" s="61">
        <f>R11-P11</f>
        <v>1.5000000000000013E-2</v>
      </c>
      <c r="R11" s="54">
        <f>1-R14-R17</f>
        <v>0.69367005215481747</v>
      </c>
      <c r="S11" s="61">
        <f>T11-R11</f>
        <v>1.4999999999999902E-2</v>
      </c>
      <c r="T11" s="62">
        <f>1-T14-T17</f>
        <v>0.70867005215481738</v>
      </c>
    </row>
    <row r="12" spans="2:20" ht="15.75" customHeight="1" thickBot="1">
      <c r="C12" s="15"/>
      <c r="D12" s="77" t="s">
        <v>680</v>
      </c>
      <c r="E12" s="21"/>
      <c r="F12" s="77" t="s">
        <v>682</v>
      </c>
      <c r="G12" s="21"/>
      <c r="H12" s="77" t="s">
        <v>684</v>
      </c>
      <c r="K12" s="24"/>
      <c r="L12" s="24"/>
      <c r="M12" s="24" t="s">
        <v>6787</v>
      </c>
      <c r="N12" s="77" t="s">
        <v>6752</v>
      </c>
      <c r="O12" s="58"/>
      <c r="P12" s="77" t="s">
        <v>6753</v>
      </c>
      <c r="Q12" s="58"/>
      <c r="R12" s="77" t="s">
        <v>6754</v>
      </c>
      <c r="S12" s="58"/>
      <c r="T12" s="77" t="s">
        <v>6755</v>
      </c>
    </row>
    <row r="13" spans="2:20" ht="15.75" customHeight="1" thickBot="1">
      <c r="B13" t="s">
        <v>6696</v>
      </c>
      <c r="C13" s="15" t="s">
        <v>296</v>
      </c>
      <c r="D13" s="42">
        <v>166797</v>
      </c>
      <c r="E13" s="21">
        <f>F13-D13</f>
        <v>11146</v>
      </c>
      <c r="F13" s="42">
        <v>177943</v>
      </c>
      <c r="G13" s="21">
        <f>H13-F13</f>
        <v>17162</v>
      </c>
      <c r="H13" s="42">
        <v>195105</v>
      </c>
      <c r="J13">
        <f>H13-D13</f>
        <v>28308</v>
      </c>
      <c r="K13" s="24"/>
      <c r="L13">
        <f>N13-H13</f>
        <v>1339</v>
      </c>
      <c r="M13" t="s">
        <v>6785</v>
      </c>
      <c r="N13" s="20">
        <f>ROUND(N10/N11*N14,0)</f>
        <v>196444</v>
      </c>
      <c r="O13" s="58">
        <f>P13-N13</f>
        <v>-1325</v>
      </c>
      <c r="P13" s="20">
        <f>ROUND(P10/P11*P14,0)</f>
        <v>195119</v>
      </c>
      <c r="Q13" s="58">
        <f>R13-P13</f>
        <v>-1463</v>
      </c>
      <c r="R13" s="20">
        <f>ROUND(R10/R11*R14,0)</f>
        <v>193656</v>
      </c>
      <c r="S13" s="58">
        <f>T13-R13</f>
        <v>-1605</v>
      </c>
      <c r="T13" s="42">
        <f>ROUND(T10/T11*T14,0)</f>
        <v>192051</v>
      </c>
    </row>
    <row r="14" spans="2:20" ht="15.75" customHeight="1" thickBot="1">
      <c r="C14" s="15"/>
      <c r="D14" s="51">
        <f>D13/D19</f>
        <v>0.23203988709414897</v>
      </c>
      <c r="E14" s="21"/>
      <c r="F14" s="51">
        <f>F13/F19</f>
        <v>0.23863601312650284</v>
      </c>
      <c r="G14" s="21"/>
      <c r="H14" s="51">
        <f>H13/H19</f>
        <v>0.25262327855437411</v>
      </c>
      <c r="K14" s="24"/>
      <c r="L14" s="24"/>
      <c r="M14" s="52">
        <v>-5.0000000000000001E-3</v>
      </c>
      <c r="N14" s="54">
        <f>H14</f>
        <v>0.25262327855437411</v>
      </c>
      <c r="O14" s="61">
        <f>P14-N14</f>
        <v>-5.0000000000000044E-3</v>
      </c>
      <c r="P14" s="54">
        <f>N14+$M$14</f>
        <v>0.2476232785543741</v>
      </c>
      <c r="Q14" s="61">
        <f>R14-P14</f>
        <v>-5.0000000000000044E-3</v>
      </c>
      <c r="R14" s="54">
        <f>P14+$M$14</f>
        <v>0.2426232785543741</v>
      </c>
      <c r="S14" s="61">
        <f>T14-R14</f>
        <v>-5.0000000000000044E-3</v>
      </c>
      <c r="T14" s="62">
        <f>R14+$M$14</f>
        <v>0.2376232785543741</v>
      </c>
    </row>
    <row r="15" spans="2:20" ht="15.75" customHeight="1" thickBot="1">
      <c r="C15" s="15"/>
      <c r="D15" s="77" t="s">
        <v>686</v>
      </c>
      <c r="E15" s="21"/>
      <c r="F15" s="77" t="s">
        <v>688</v>
      </c>
      <c r="G15" s="21"/>
      <c r="H15" s="77" t="s">
        <v>690</v>
      </c>
      <c r="K15" s="24"/>
      <c r="L15" s="24"/>
      <c r="N15" s="77" t="s">
        <v>6756</v>
      </c>
      <c r="O15" s="58"/>
      <c r="P15" s="77" t="s">
        <v>6757</v>
      </c>
      <c r="Q15" s="58"/>
      <c r="R15" s="77" t="s">
        <v>6758</v>
      </c>
      <c r="S15" s="58"/>
      <c r="T15" s="77" t="s">
        <v>6759</v>
      </c>
    </row>
    <row r="16" spans="2:20" ht="15.75" customHeight="1" thickBot="1">
      <c r="B16" t="s">
        <v>6696</v>
      </c>
      <c r="C16" s="15" t="s">
        <v>294</v>
      </c>
      <c r="D16" s="42">
        <v>56082</v>
      </c>
      <c r="E16" s="21">
        <f>F16-D16</f>
        <v>7874</v>
      </c>
      <c r="F16" s="42">
        <v>63956</v>
      </c>
      <c r="G16" s="21">
        <f>H16-F16</f>
        <v>692</v>
      </c>
      <c r="H16" s="42">
        <v>64648</v>
      </c>
      <c r="J16">
        <f>H16-D16</f>
        <v>8566</v>
      </c>
      <c r="K16" s="24"/>
      <c r="L16">
        <f>N16-H16</f>
        <v>444</v>
      </c>
      <c r="M16" t="s">
        <v>6786</v>
      </c>
      <c r="N16" s="20">
        <f>ROUND(N10/N11*N17,0)</f>
        <v>65092</v>
      </c>
      <c r="O16" s="58">
        <f>P16-N16</f>
        <v>-7014</v>
      </c>
      <c r="P16" s="20">
        <f>ROUND(P10/P11*P17,0)</f>
        <v>58078</v>
      </c>
      <c r="Q16" s="58">
        <f>R16-P16</f>
        <v>-7229</v>
      </c>
      <c r="R16" s="20">
        <f>ROUND(R10/R11*R17,0)</f>
        <v>50849</v>
      </c>
      <c r="S16" s="58">
        <f>T16-R16</f>
        <v>-7442</v>
      </c>
      <c r="T16" s="42">
        <f>ROUND(T10/T11*T17,0)</f>
        <v>43407</v>
      </c>
    </row>
    <row r="17" spans="2:20" ht="15.75" customHeight="1" thickBot="1">
      <c r="C17" s="15"/>
      <c r="D17" s="51">
        <f>D16/D19</f>
        <v>7.8018555177935225E-2</v>
      </c>
      <c r="E17" s="21"/>
      <c r="F17" s="51">
        <f>F16/F19</f>
        <v>8.577018964229341E-2</v>
      </c>
      <c r="G17" s="21"/>
      <c r="H17" s="51">
        <f>H16/H19</f>
        <v>8.370666929080843E-2</v>
      </c>
      <c r="K17" s="24"/>
      <c r="L17" s="24"/>
      <c r="M17" s="52">
        <v>-0.01</v>
      </c>
      <c r="N17" s="54">
        <f>H17</f>
        <v>8.370666929080843E-2</v>
      </c>
      <c r="O17" s="61">
        <f>P17-N17</f>
        <v>-9.999999999999995E-3</v>
      </c>
      <c r="P17" s="54">
        <f>N17+$M$17</f>
        <v>7.3706669290808435E-2</v>
      </c>
      <c r="Q17" s="61">
        <f>R17-P17</f>
        <v>-9.999999999999995E-3</v>
      </c>
      <c r="R17" s="54">
        <f>P17+$M$17</f>
        <v>6.370666929080844E-2</v>
      </c>
      <c r="S17" s="61">
        <f>T17-R17</f>
        <v>-1.0000000000000002E-2</v>
      </c>
      <c r="T17" s="62">
        <f>R17+$M$17</f>
        <v>5.3706669290808438E-2</v>
      </c>
    </row>
    <row r="18" spans="2:20" ht="15.75" customHeight="1" thickBot="1">
      <c r="C18" s="15" t="s">
        <v>6698</v>
      </c>
      <c r="D18" s="43">
        <f>D13+D16</f>
        <v>222879</v>
      </c>
      <c r="E18" s="45">
        <f>E13+E16</f>
        <v>19020</v>
      </c>
      <c r="F18" s="43">
        <f>F13+F16</f>
        <v>241899</v>
      </c>
      <c r="G18" s="45">
        <f>G13+G16</f>
        <v>17854</v>
      </c>
      <c r="H18" s="43">
        <f>H13+H16</f>
        <v>259753</v>
      </c>
      <c r="J18">
        <f>H18-D18</f>
        <v>36874</v>
      </c>
      <c r="L18">
        <f>N18-H18</f>
        <v>1783</v>
      </c>
      <c r="N18" s="43">
        <f>N13+N16</f>
        <v>261536</v>
      </c>
      <c r="O18" s="59">
        <f>O13+O16</f>
        <v>-8339</v>
      </c>
      <c r="P18" s="43">
        <f>P13+P16</f>
        <v>253197</v>
      </c>
      <c r="Q18" s="59">
        <f>Q13+Q16</f>
        <v>-8692</v>
      </c>
      <c r="R18" s="43">
        <f>R13+R16</f>
        <v>244505</v>
      </c>
      <c r="S18" s="59">
        <f>S13+S16</f>
        <v>-9047</v>
      </c>
      <c r="T18" s="43">
        <f>T13+T16</f>
        <v>235458</v>
      </c>
    </row>
    <row r="19" spans="2:20" ht="15.75" customHeight="1">
      <c r="C19" s="25" t="s">
        <v>6699</v>
      </c>
      <c r="D19" s="44">
        <f>D18+D10</f>
        <v>718829</v>
      </c>
      <c r="E19" s="46">
        <f>E18+E10</f>
        <v>26838</v>
      </c>
      <c r="F19" s="44">
        <f t="shared" ref="D19:H19" si="0">F18+F10</f>
        <v>745667</v>
      </c>
      <c r="G19" s="46">
        <f t="shared" si="0"/>
        <v>26649</v>
      </c>
      <c r="H19" s="44">
        <f>H18+H10</f>
        <v>772316</v>
      </c>
      <c r="J19">
        <f>H19-D19</f>
        <v>53487</v>
      </c>
      <c r="N19" s="44">
        <f>N10+N13+N16</f>
        <v>777616</v>
      </c>
      <c r="O19" s="46">
        <f t="shared" ref="O19:Q19" si="1">O18+O10</f>
        <v>10350</v>
      </c>
      <c r="P19" s="44">
        <f>P10+P13+P16</f>
        <v>787966</v>
      </c>
      <c r="Q19" s="46">
        <f t="shared" si="1"/>
        <v>10210</v>
      </c>
      <c r="R19" s="44">
        <f>R10+R13+R16</f>
        <v>798176</v>
      </c>
      <c r="S19" s="46">
        <f t="shared" ref="Q19:S19" si="2">S18+S10</f>
        <v>10040</v>
      </c>
      <c r="T19" s="44">
        <f>T10+T13+T16</f>
        <v>808216</v>
      </c>
    </row>
    <row r="21" spans="2:20" ht="15.75" customHeight="1" thickBot="1"/>
    <row r="22" spans="2:20" ht="15.75" customHeight="1" thickBot="1">
      <c r="C22" s="25"/>
      <c r="D22" s="88">
        <f>D6</f>
        <v>2008</v>
      </c>
      <c r="E22" s="88" t="str">
        <f>E6</f>
        <v>5 ans</v>
      </c>
      <c r="F22" s="88">
        <f>F6</f>
        <v>2013</v>
      </c>
      <c r="G22" s="88" t="str">
        <f>G6</f>
        <v>5 ans</v>
      </c>
      <c r="H22" s="89">
        <f>H6</f>
        <v>2018</v>
      </c>
      <c r="I22" s="26"/>
      <c r="J22" s="26"/>
      <c r="N22" s="88">
        <f>N6</f>
        <v>2020</v>
      </c>
      <c r="O22" s="88" t="str">
        <f>O6</f>
        <v>10 ans</v>
      </c>
      <c r="P22" s="88">
        <f>P6</f>
        <v>2030</v>
      </c>
      <c r="Q22" s="88" t="str">
        <f>Q6</f>
        <v>10 ans</v>
      </c>
      <c r="R22" s="88">
        <f>R6</f>
        <v>2040</v>
      </c>
      <c r="S22" s="88" t="str">
        <f>S6</f>
        <v>10 ans</v>
      </c>
      <c r="T22" s="89">
        <f>T6</f>
        <v>2050</v>
      </c>
    </row>
    <row r="23" spans="2:20" ht="15.75" customHeight="1">
      <c r="C23" s="25"/>
      <c r="D23" s="90" t="s">
        <v>710</v>
      </c>
      <c r="E23" s="17"/>
      <c r="F23" s="91" t="s">
        <v>712</v>
      </c>
      <c r="G23" s="17"/>
      <c r="H23" s="92" t="s">
        <v>714</v>
      </c>
      <c r="I23" s="26"/>
      <c r="J23" s="26"/>
      <c r="N23" s="90" t="s">
        <v>6732</v>
      </c>
      <c r="O23" s="17"/>
      <c r="P23" s="91" t="s">
        <v>6733</v>
      </c>
      <c r="Q23" s="17"/>
      <c r="R23" s="91" t="s">
        <v>6735</v>
      </c>
      <c r="S23" s="17"/>
      <c r="T23" s="92" t="s">
        <v>6734</v>
      </c>
    </row>
    <row r="24" spans="2:20" ht="15.75" customHeight="1">
      <c r="B24" t="s">
        <v>6700</v>
      </c>
      <c r="C24" s="25" t="s">
        <v>6701</v>
      </c>
      <c r="D24" s="93">
        <v>1060119</v>
      </c>
      <c r="E24" s="21">
        <f>F24-D24</f>
        <v>-3905</v>
      </c>
      <c r="F24" s="22">
        <v>1056214</v>
      </c>
      <c r="G24" s="21">
        <f>H24-F24</f>
        <v>4272</v>
      </c>
      <c r="H24" s="23">
        <v>1060486</v>
      </c>
      <c r="J24">
        <f>H24-D24</f>
        <v>367</v>
      </c>
      <c r="L24">
        <f>N24-H24</f>
        <v>2122</v>
      </c>
      <c r="N24" s="20">
        <f>N8-N28</f>
        <v>1062608</v>
      </c>
      <c r="O24" s="21">
        <f>P24-N24</f>
        <v>10674</v>
      </c>
      <c r="P24" s="22">
        <f>P8-P28</f>
        <v>1073282</v>
      </c>
      <c r="Q24" s="21">
        <f>R24-P24</f>
        <v>9699</v>
      </c>
      <c r="R24" s="22">
        <f>R8-R28</f>
        <v>1082981</v>
      </c>
      <c r="S24" s="21">
        <f>T24-R24</f>
        <v>8695</v>
      </c>
      <c r="T24" s="23">
        <f>T8-T28</f>
        <v>1091676</v>
      </c>
    </row>
    <row r="25" spans="2:20" ht="15.75" customHeight="1">
      <c r="C25" s="25"/>
      <c r="D25" s="81" t="s">
        <v>704</v>
      </c>
      <c r="E25" s="21"/>
      <c r="F25" s="94" t="s">
        <v>706</v>
      </c>
      <c r="G25" s="21"/>
      <c r="H25" s="95" t="s">
        <v>708</v>
      </c>
      <c r="N25" s="81" t="s">
        <v>6736</v>
      </c>
      <c r="O25" s="21"/>
      <c r="P25" s="94" t="s">
        <v>6737</v>
      </c>
      <c r="Q25" s="21"/>
      <c r="R25" s="94" t="s">
        <v>6738</v>
      </c>
      <c r="S25" s="21"/>
      <c r="T25" s="95" t="s">
        <v>6739</v>
      </c>
    </row>
    <row r="26" spans="2:20" ht="15.75" customHeight="1">
      <c r="B26" t="s">
        <v>6700</v>
      </c>
      <c r="C26" s="25" t="s">
        <v>6702</v>
      </c>
      <c r="D26" s="93">
        <v>495931</v>
      </c>
      <c r="E26" s="21">
        <f>F26-D26</f>
        <v>7921</v>
      </c>
      <c r="F26" s="22">
        <v>503852</v>
      </c>
      <c r="G26" s="21">
        <f>H26-F26</f>
        <v>8574</v>
      </c>
      <c r="H26" s="23">
        <v>512426</v>
      </c>
      <c r="J26" s="21">
        <f>H26-D26</f>
        <v>16495</v>
      </c>
      <c r="K26" s="12"/>
      <c r="L26">
        <f>N26-H26</f>
        <v>3654</v>
      </c>
      <c r="M26" s="12"/>
      <c r="N26" s="20">
        <f>ROUND(N24/N32,0)</f>
        <v>516080</v>
      </c>
      <c r="O26" s="21">
        <f>P26-N26</f>
        <v>18689</v>
      </c>
      <c r="P26" s="22">
        <f>ROUND(P24/P32,0)</f>
        <v>534769</v>
      </c>
      <c r="Q26" s="21">
        <f>R26-P26</f>
        <v>18902</v>
      </c>
      <c r="R26" s="22">
        <f>ROUND(R24/R32,0)</f>
        <v>553671</v>
      </c>
      <c r="S26" s="21">
        <f>T26-R26</f>
        <v>19087</v>
      </c>
      <c r="T26" s="23">
        <f>ROUND(T24/T32,0)</f>
        <v>572758</v>
      </c>
    </row>
    <row r="27" spans="2:20" ht="15.75" customHeight="1">
      <c r="C27" s="25"/>
      <c r="D27" s="96" t="s">
        <v>321</v>
      </c>
      <c r="E27" s="63"/>
      <c r="F27" s="78" t="s">
        <v>323</v>
      </c>
      <c r="G27" s="63"/>
      <c r="H27" s="97" t="s">
        <v>324</v>
      </c>
      <c r="L27" s="12"/>
      <c r="M27" s="12"/>
      <c r="N27" s="96" t="s">
        <v>6741</v>
      </c>
      <c r="O27" s="21"/>
      <c r="P27" s="78" t="s">
        <v>6740</v>
      </c>
      <c r="Q27" s="21"/>
      <c r="R27" s="78" t="s">
        <v>6742</v>
      </c>
      <c r="S27" s="21"/>
      <c r="T27" s="97" t="s">
        <v>6743</v>
      </c>
    </row>
    <row r="28" spans="2:20" ht="15.75" customHeight="1">
      <c r="C28" s="25" t="s">
        <v>6703</v>
      </c>
      <c r="D28" s="98">
        <f t="shared" ref="D28:H28" si="3">D8-D24</f>
        <v>24309</v>
      </c>
      <c r="E28" s="46">
        <f>F28-D28</f>
        <v>248</v>
      </c>
      <c r="F28" s="44">
        <f t="shared" si="3"/>
        <v>24557</v>
      </c>
      <c r="G28" s="46">
        <f>H28-F28</f>
        <v>1176</v>
      </c>
      <c r="H28" s="99">
        <f t="shared" si="3"/>
        <v>25733</v>
      </c>
      <c r="J28" s="27">
        <f>H28-D28</f>
        <v>1424</v>
      </c>
      <c r="L28">
        <f>N28-H28</f>
        <v>52</v>
      </c>
      <c r="M28" s="12"/>
      <c r="N28" s="98">
        <f>ROUND(N8*N30,0)</f>
        <v>25785</v>
      </c>
      <c r="O28" s="46">
        <f>P28-N28</f>
        <v>259</v>
      </c>
      <c r="P28" s="44">
        <f>ROUND(P8*P30,0)</f>
        <v>26044</v>
      </c>
      <c r="Q28" s="46">
        <f>R28-P28</f>
        <v>235</v>
      </c>
      <c r="R28" s="44">
        <f>ROUND(R8*R30,0)</f>
        <v>26279</v>
      </c>
      <c r="S28" s="46">
        <f>T28-R28</f>
        <v>211</v>
      </c>
      <c r="T28" s="99">
        <f>ROUND(T8*T30,0)</f>
        <v>26490</v>
      </c>
    </row>
    <row r="29" spans="2:20" ht="15.75" customHeight="1">
      <c r="C29" s="25"/>
      <c r="D29" s="96" t="s">
        <v>6730</v>
      </c>
      <c r="E29" s="27"/>
      <c r="F29" s="78" t="s">
        <v>6731</v>
      </c>
      <c r="G29" s="27"/>
      <c r="H29" s="97" t="s">
        <v>6729</v>
      </c>
      <c r="L29" s="12"/>
      <c r="M29" s="12"/>
      <c r="N29" s="96" t="s">
        <v>6744</v>
      </c>
      <c r="O29" s="21"/>
      <c r="P29" s="78" t="s">
        <v>6745</v>
      </c>
      <c r="Q29" s="21"/>
      <c r="R29" s="78" t="s">
        <v>6746</v>
      </c>
      <c r="S29" s="21"/>
      <c r="T29" s="97" t="s">
        <v>6747</v>
      </c>
    </row>
    <row r="30" spans="2:20" ht="15.75" customHeight="1">
      <c r="C30" s="25"/>
      <c r="D30" s="100">
        <f>D28/D8</f>
        <v>2.2416425986787506E-2</v>
      </c>
      <c r="E30" s="27"/>
      <c r="F30" s="101">
        <f>F28/F8</f>
        <v>2.2721742163696101E-2</v>
      </c>
      <c r="G30" s="27"/>
      <c r="H30" s="102">
        <f>H28/H8</f>
        <v>2.3690434433571866E-2</v>
      </c>
      <c r="K30" s="12"/>
      <c r="L30" s="12"/>
      <c r="M30" s="12"/>
      <c r="N30" s="100">
        <f>H30</f>
        <v>2.3690434433571866E-2</v>
      </c>
      <c r="O30" s="27"/>
      <c r="P30" s="101">
        <f>N30</f>
        <v>2.3690434433571866E-2</v>
      </c>
      <c r="Q30" s="27"/>
      <c r="R30" s="101">
        <f>P30</f>
        <v>2.3690434433571866E-2</v>
      </c>
      <c r="S30" s="27"/>
      <c r="T30" s="102">
        <f>R30</f>
        <v>2.3690434433571866E-2</v>
      </c>
    </row>
    <row r="31" spans="2:20" ht="15.75" customHeight="1">
      <c r="C31" s="25"/>
      <c r="D31" s="96" t="s">
        <v>741</v>
      </c>
      <c r="E31" s="27"/>
      <c r="F31" s="78" t="s">
        <v>743</v>
      </c>
      <c r="G31" s="27"/>
      <c r="H31" s="97" t="s">
        <v>745</v>
      </c>
      <c r="K31" s="12"/>
      <c r="L31" s="12"/>
      <c r="M31" s="12"/>
      <c r="N31" s="113" t="s">
        <v>512</v>
      </c>
      <c r="O31" s="27"/>
      <c r="P31" s="79" t="s">
        <v>515</v>
      </c>
      <c r="Q31" s="27"/>
      <c r="R31" s="79" t="s">
        <v>517</v>
      </c>
      <c r="S31" s="27"/>
      <c r="T31" s="114" t="s">
        <v>519</v>
      </c>
    </row>
    <row r="32" spans="2:20" ht="15.75" customHeight="1">
      <c r="B32" t="s">
        <v>6704</v>
      </c>
      <c r="C32" s="25" t="s">
        <v>6705</v>
      </c>
      <c r="D32" s="103">
        <f>D24/D26</f>
        <v>2.1376340660293467</v>
      </c>
      <c r="E32" s="29">
        <f>F32-D32</f>
        <v>-4.1355793838306454E-2</v>
      </c>
      <c r="F32" s="28">
        <f>F24/F26</f>
        <v>2.0962782721910402</v>
      </c>
      <c r="G32" s="29">
        <f>H32-F32</f>
        <v>-2.6738475225234648E-2</v>
      </c>
      <c r="H32" s="104">
        <f>H24/H26</f>
        <v>2.0695397969658056</v>
      </c>
      <c r="J32" s="37">
        <f>H32-D32</f>
        <v>-6.8094269063541102E-2</v>
      </c>
      <c r="N32" s="103">
        <f>Fonctions!E22</f>
        <v>2.0590000000000002</v>
      </c>
      <c r="O32" s="29">
        <f>P32-N32</f>
        <v>-5.2000000000000046E-2</v>
      </c>
      <c r="P32" s="28">
        <f>Fonctions!E23</f>
        <v>2.0070000000000001</v>
      </c>
      <c r="Q32" s="29">
        <f>R32-P32</f>
        <v>-5.1000000000000156E-2</v>
      </c>
      <c r="R32" s="28">
        <f>Fonctions!E24</f>
        <v>1.956</v>
      </c>
      <c r="S32" s="29">
        <f>T32-R32</f>
        <v>-5.0000000000000044E-2</v>
      </c>
      <c r="T32" s="104">
        <f>Fonctions!E25</f>
        <v>1.9059999999999999</v>
      </c>
    </row>
    <row r="33" spans="3:20" ht="15.75" customHeight="1">
      <c r="C33" s="25"/>
      <c r="D33" s="105" t="s">
        <v>6803</v>
      </c>
      <c r="E33" s="84" t="s">
        <v>6810</v>
      </c>
      <c r="F33" s="84" t="s">
        <v>6804</v>
      </c>
      <c r="G33" s="84" t="s">
        <v>6811</v>
      </c>
      <c r="H33" s="106" t="s">
        <v>6805</v>
      </c>
      <c r="I33" s="74"/>
      <c r="J33" s="74"/>
      <c r="K33" s="75"/>
      <c r="L33" s="75"/>
      <c r="M33" s="75"/>
      <c r="N33" s="105" t="s">
        <v>6806</v>
      </c>
      <c r="O33" s="84" t="s">
        <v>6812</v>
      </c>
      <c r="P33" s="84" t="s">
        <v>6809</v>
      </c>
      <c r="Q33" s="84" t="s">
        <v>6813</v>
      </c>
      <c r="R33" s="84" t="s">
        <v>6808</v>
      </c>
      <c r="S33" s="84" t="s">
        <v>6814</v>
      </c>
      <c r="T33" s="106" t="s">
        <v>6807</v>
      </c>
    </row>
    <row r="34" spans="3:20" ht="15.75" customHeight="1">
      <c r="C34" s="25" t="s">
        <v>6783</v>
      </c>
      <c r="D34" s="98">
        <f>D26</f>
        <v>495931</v>
      </c>
      <c r="E34" s="107">
        <f>F34-D34</f>
        <v>7921</v>
      </c>
      <c r="F34" s="44">
        <f>F26</f>
        <v>503852</v>
      </c>
      <c r="G34" s="107">
        <f>H34-F34</f>
        <v>8574</v>
      </c>
      <c r="H34" s="99">
        <f>H26</f>
        <v>512426</v>
      </c>
      <c r="I34" s="31"/>
      <c r="J34" s="31">
        <f>N34-H34</f>
        <v>3654</v>
      </c>
      <c r="L34">
        <f>N34-H34</f>
        <v>3654</v>
      </c>
      <c r="N34" s="98">
        <f>N26</f>
        <v>516080</v>
      </c>
      <c r="O34" s="107">
        <f>P34-N34</f>
        <v>18689</v>
      </c>
      <c r="P34" s="44">
        <f>P26</f>
        <v>534769</v>
      </c>
      <c r="Q34" s="107">
        <f>R34-P34</f>
        <v>18902</v>
      </c>
      <c r="R34" s="44">
        <f>R26</f>
        <v>553671</v>
      </c>
      <c r="S34" s="107">
        <f>T34-R34</f>
        <v>19087</v>
      </c>
      <c r="T34" s="99">
        <f>T26</f>
        <v>572758</v>
      </c>
    </row>
    <row r="35" spans="3:20" ht="15.75" customHeight="1">
      <c r="C35" s="25" t="s">
        <v>6724</v>
      </c>
      <c r="D35" s="108"/>
      <c r="E35" s="107">
        <f>E34/5</f>
        <v>1584.2</v>
      </c>
      <c r="F35" s="107"/>
      <c r="G35" s="107">
        <f>G34/5</f>
        <v>1714.8</v>
      </c>
      <c r="H35" s="109"/>
      <c r="I35" s="31"/>
      <c r="J35" s="31"/>
      <c r="N35" s="115"/>
      <c r="O35" s="107">
        <f>O34/10</f>
        <v>1868.9</v>
      </c>
      <c r="P35" s="107"/>
      <c r="Q35" s="107">
        <f>Q34/10</f>
        <v>1890.2</v>
      </c>
      <c r="R35" s="107"/>
      <c r="S35" s="107">
        <f>S34/10</f>
        <v>1908.7</v>
      </c>
      <c r="T35" s="109"/>
    </row>
    <row r="36" spans="3:20" ht="15.75" customHeight="1" thickBot="1">
      <c r="C36" s="25" t="s">
        <v>6760</v>
      </c>
      <c r="D36" s="110"/>
      <c r="E36" s="111">
        <f>E28/5</f>
        <v>49.6</v>
      </c>
      <c r="F36" s="111"/>
      <c r="G36" s="111">
        <f>G28/5</f>
        <v>235.2</v>
      </c>
      <c r="H36" s="112"/>
      <c r="I36" s="31"/>
      <c r="J36" s="31"/>
      <c r="N36" s="116"/>
      <c r="O36" s="111">
        <f>O28/10</f>
        <v>25.9</v>
      </c>
      <c r="P36" s="117"/>
      <c r="Q36" s="111">
        <f>Q28/10</f>
        <v>23.5</v>
      </c>
      <c r="R36" s="117"/>
      <c r="S36" s="111">
        <f>S28/10</f>
        <v>21.1</v>
      </c>
      <c r="T36" s="112"/>
    </row>
    <row r="37" spans="3:20" ht="15.75" customHeight="1">
      <c r="C37" s="31"/>
      <c r="D37" s="31"/>
      <c r="E37" s="31"/>
      <c r="F37" s="31"/>
      <c r="G37" s="31"/>
      <c r="H37" s="31"/>
      <c r="I37" s="31"/>
      <c r="J37" s="31"/>
    </row>
    <row r="38" spans="3:20" ht="15.75" customHeight="1">
      <c r="C38" s="25"/>
      <c r="D38" s="30"/>
      <c r="E38" s="30"/>
      <c r="F38" s="30"/>
      <c r="G38" s="30"/>
      <c r="H38" s="30"/>
      <c r="I38" s="31"/>
      <c r="J38" s="31"/>
      <c r="N38" t="s">
        <v>6799</v>
      </c>
      <c r="O38">
        <v>70</v>
      </c>
      <c r="Q38">
        <f>O38</f>
        <v>70</v>
      </c>
      <c r="S38">
        <f>Q38</f>
        <v>70</v>
      </c>
    </row>
    <row r="39" spans="3:20" ht="15.75" customHeight="1">
      <c r="C39" s="25"/>
      <c r="D39" s="30"/>
      <c r="E39" s="30"/>
      <c r="F39" s="30"/>
      <c r="G39" s="30"/>
      <c r="H39" s="30"/>
      <c r="I39" s="30"/>
      <c r="J39" s="31"/>
      <c r="N39" t="s">
        <v>6721</v>
      </c>
      <c r="O39">
        <f>ROUND(O34/O38,1)</f>
        <v>267</v>
      </c>
      <c r="Q39">
        <f>ROUND(Q34/Q38,1)</f>
        <v>270</v>
      </c>
      <c r="S39">
        <f>ROUND(S34/S38,1)</f>
        <v>272.7</v>
      </c>
    </row>
    <row r="40" spans="3:20" ht="15.75" customHeight="1">
      <c r="C40" t="s">
        <v>6706</v>
      </c>
      <c r="D40" s="30" t="s">
        <v>6789</v>
      </c>
      <c r="F40" s="30" t="s">
        <v>6791</v>
      </c>
      <c r="G40" s="30" t="s">
        <v>6791</v>
      </c>
      <c r="H40" s="30" t="s">
        <v>6792</v>
      </c>
      <c r="I40" s="30"/>
      <c r="J40" s="31"/>
    </row>
    <row r="41" spans="3:20" ht="15.75" customHeight="1">
      <c r="C41" s="25"/>
      <c r="D41" s="72" t="s">
        <v>830</v>
      </c>
      <c r="F41" s="72" t="s">
        <v>832</v>
      </c>
      <c r="G41" s="30"/>
      <c r="H41" s="72" t="s">
        <v>6794</v>
      </c>
      <c r="I41" s="30"/>
      <c r="J41" s="31"/>
      <c r="M41" t="s">
        <v>6720</v>
      </c>
      <c r="N41" t="s">
        <v>6797</v>
      </c>
      <c r="O41" t="s">
        <v>6801</v>
      </c>
      <c r="P41">
        <v>66716</v>
      </c>
    </row>
    <row r="42" spans="3:20" ht="15.75" customHeight="1">
      <c r="C42" s="25" t="s">
        <v>6788</v>
      </c>
      <c r="D42" s="30">
        <v>29947</v>
      </c>
      <c r="F42" s="30">
        <v>33671</v>
      </c>
      <c r="G42" s="30">
        <f>F42</f>
        <v>33671</v>
      </c>
      <c r="H42" s="30">
        <f>D42+G42</f>
        <v>63618</v>
      </c>
      <c r="I42" s="30"/>
      <c r="J42" s="31"/>
      <c r="N42" t="s">
        <v>6800</v>
      </c>
      <c r="O42" s="36">
        <v>1</v>
      </c>
      <c r="P42" s="33">
        <v>15000</v>
      </c>
    </row>
    <row r="43" spans="3:20" ht="15.75" customHeight="1">
      <c r="C43" s="25"/>
      <c r="D43" s="118" t="s">
        <v>836</v>
      </c>
      <c r="F43" s="118" t="s">
        <v>838</v>
      </c>
      <c r="G43" s="30"/>
      <c r="H43" s="118" t="s">
        <v>6793</v>
      </c>
      <c r="I43" s="30"/>
      <c r="J43" s="31"/>
      <c r="N43" t="s">
        <v>6851</v>
      </c>
      <c r="O43" s="33">
        <v>35</v>
      </c>
      <c r="P43">
        <f>ROUND((P41-P42)/O43*100,0)</f>
        <v>147760</v>
      </c>
    </row>
    <row r="44" spans="3:20" ht="15.75" customHeight="1">
      <c r="C44" s="25" t="s">
        <v>835</v>
      </c>
      <c r="D44" s="30">
        <v>22565</v>
      </c>
      <c r="F44" s="30">
        <v>17809</v>
      </c>
      <c r="G44" s="30">
        <f>G42*G46</f>
        <v>25371.025979229973</v>
      </c>
      <c r="H44" s="30">
        <f>D44+G44</f>
        <v>47936.025979229977</v>
      </c>
      <c r="I44" s="30"/>
      <c r="J44" s="31"/>
      <c r="M44" t="s">
        <v>6722</v>
      </c>
      <c r="P44">
        <f>P41+P43-P42</f>
        <v>199476</v>
      </c>
    </row>
    <row r="45" spans="3:20" ht="15.75" customHeight="1">
      <c r="C45" s="25"/>
      <c r="D45" s="118" t="s">
        <v>842</v>
      </c>
      <c r="F45" s="118" t="s">
        <v>844</v>
      </c>
      <c r="H45" s="118" t="s">
        <v>6795</v>
      </c>
      <c r="I45" s="30"/>
      <c r="J45" s="31"/>
      <c r="N45" t="s">
        <v>6799</v>
      </c>
      <c r="P45">
        <v>70</v>
      </c>
    </row>
    <row r="46" spans="3:20" ht="15.75" customHeight="1">
      <c r="C46" s="25" t="s">
        <v>6790</v>
      </c>
      <c r="D46" s="71">
        <f>D44/D42</f>
        <v>0.75349784619494442</v>
      </c>
      <c r="F46" s="71">
        <f>F44/F42</f>
        <v>0.52891212022214962</v>
      </c>
      <c r="G46" s="71">
        <f>D46</f>
        <v>0.75349784619494442</v>
      </c>
      <c r="H46" s="71">
        <f>H44/H42</f>
        <v>0.75349784619494442</v>
      </c>
      <c r="I46" s="30"/>
      <c r="J46" s="31"/>
      <c r="N46" t="s">
        <v>6721</v>
      </c>
      <c r="P46">
        <f>ROUND(P44/P45,1)</f>
        <v>2849.7</v>
      </c>
    </row>
    <row r="47" spans="3:20" ht="15.75" customHeight="1">
      <c r="C47" s="25"/>
      <c r="D47" s="30"/>
      <c r="E47" s="30"/>
      <c r="F47" s="30"/>
      <c r="G47" s="30"/>
      <c r="H47" s="30"/>
      <c r="I47" s="30"/>
      <c r="J47" s="31"/>
      <c r="M47" t="s">
        <v>6798</v>
      </c>
      <c r="O47" s="24">
        <f>P47/P8</f>
        <v>0.36417586775897232</v>
      </c>
      <c r="P47">
        <f>ROUND(P44*P32,0)</f>
        <v>400348</v>
      </c>
    </row>
    <row r="48" spans="3:20" ht="15.75" customHeight="1">
      <c r="C48" s="25" t="s">
        <v>6707</v>
      </c>
      <c r="D48" s="73">
        <f>ROUND(D44/(2016-2013+1),0)</f>
        <v>5641</v>
      </c>
      <c r="E48" s="73"/>
      <c r="F48" s="73">
        <f>ROUND(F44/(2021-2017+1),0)</f>
        <v>3562</v>
      </c>
      <c r="G48" s="73">
        <f>ROUND(G44/(2021-2017+1),0)</f>
        <v>5074</v>
      </c>
      <c r="H48" s="73">
        <f>ROUND(H44/(2021-2013+1),0)</f>
        <v>5326</v>
      </c>
      <c r="I48" s="30"/>
      <c r="J48" s="31"/>
    </row>
    <row r="49" spans="3:16 16384:16384" ht="15.75" customHeight="1">
      <c r="C49" s="25"/>
      <c r="D49" s="30"/>
      <c r="E49" s="30"/>
      <c r="F49" s="30"/>
      <c r="G49" s="30"/>
      <c r="H49" s="30"/>
      <c r="I49" s="31"/>
      <c r="J49" s="31"/>
      <c r="M49" t="s">
        <v>6802</v>
      </c>
      <c r="P49">
        <f>P34+P44</f>
        <v>734245</v>
      </c>
      <c r="XFD49" s="30"/>
    </row>
    <row r="50" spans="3:16 16384:16384" ht="15.75" customHeight="1">
      <c r="D50" s="48" t="s">
        <v>6846</v>
      </c>
      <c r="F50" s="48" t="s">
        <v>6847</v>
      </c>
      <c r="H50" s="48" t="s">
        <v>6848</v>
      </c>
      <c r="I50" s="25"/>
      <c r="J50" s="31" t="str">
        <f>H40</f>
        <v>2013-2021</v>
      </c>
      <c r="K50" s="48" t="s">
        <v>6850</v>
      </c>
    </row>
    <row r="51" spans="3:16 16384:16384" ht="15.75" customHeight="1">
      <c r="C51" s="25" t="s">
        <v>835</v>
      </c>
      <c r="D51" s="25">
        <f>G73</f>
        <v>11190</v>
      </c>
      <c r="E51" s="25"/>
      <c r="F51" s="25">
        <f>G78</f>
        <v>26286</v>
      </c>
      <c r="G51" s="25"/>
      <c r="H51" s="25">
        <f>D51+F51</f>
        <v>37476</v>
      </c>
      <c r="I51" s="25"/>
      <c r="J51" s="31">
        <f>H44</f>
        <v>47936.025979229977</v>
      </c>
      <c r="K51" s="31">
        <f>H42+D51</f>
        <v>74808</v>
      </c>
      <c r="L51" s="25"/>
      <c r="M51" t="s">
        <v>6723</v>
      </c>
      <c r="P51" s="38">
        <f>P49-P34</f>
        <v>199476</v>
      </c>
    </row>
    <row r="52" spans="3:16 16384:16384" ht="15.75" customHeight="1">
      <c r="C52" s="25" t="s">
        <v>6845</v>
      </c>
      <c r="D52" s="73">
        <f>E34</f>
        <v>7921</v>
      </c>
      <c r="E52" s="25"/>
      <c r="F52" s="73">
        <f>G34</f>
        <v>8574</v>
      </c>
      <c r="G52" s="25"/>
      <c r="H52" s="73">
        <f>D52+F52</f>
        <v>16495</v>
      </c>
      <c r="I52" s="25"/>
      <c r="J52" s="31">
        <f>G34+L34</f>
        <v>12228</v>
      </c>
      <c r="K52" s="31">
        <f>E34+G34+J34</f>
        <v>20149</v>
      </c>
      <c r="L52" s="25"/>
    </row>
    <row r="53" spans="3:16 16384:16384" ht="15.75" customHeight="1">
      <c r="C53" s="25" t="s">
        <v>6849</v>
      </c>
      <c r="D53" s="73">
        <f>D51-D52</f>
        <v>3269</v>
      </c>
      <c r="E53" s="25"/>
      <c r="F53" s="73">
        <f>F51-F52</f>
        <v>17712</v>
      </c>
      <c r="G53" s="25"/>
      <c r="H53" s="73">
        <f>H51-H52</f>
        <v>20981</v>
      </c>
      <c r="I53" s="25"/>
      <c r="J53" s="119">
        <f>J51-J52</f>
        <v>35708.025979229977</v>
      </c>
      <c r="K53" s="119">
        <f>K51-K52</f>
        <v>54659</v>
      </c>
      <c r="L53" s="25"/>
    </row>
    <row r="54" spans="3:16 16384:16384" ht="15.75" customHeight="1">
      <c r="C54" s="25"/>
      <c r="D54" s="25"/>
      <c r="E54" s="25"/>
      <c r="F54" s="25"/>
      <c r="G54" s="25"/>
      <c r="H54" t="s">
        <v>6852</v>
      </c>
      <c r="I54" s="25"/>
      <c r="J54" s="25">
        <f>G18+L18</f>
        <v>19637</v>
      </c>
      <c r="K54" s="25">
        <f>E18+G18+L18</f>
        <v>38657</v>
      </c>
      <c r="L54" s="25"/>
    </row>
    <row r="55" spans="3:16 16384:16384" ht="15.75" customHeight="1">
      <c r="C55" s="25"/>
      <c r="D55" s="25"/>
      <c r="E55" s="25"/>
      <c r="F55" s="25"/>
      <c r="G55" s="25"/>
      <c r="H55" s="25" t="s">
        <v>6853</v>
      </c>
      <c r="I55" s="25"/>
      <c r="J55" s="73">
        <f>J53-J54</f>
        <v>16071.025979229977</v>
      </c>
      <c r="K55" s="73">
        <f>K53-K54</f>
        <v>16002</v>
      </c>
      <c r="L55" s="25"/>
    </row>
    <row r="56" spans="3:16 16384:16384" ht="15.75" customHeight="1">
      <c r="D56" s="32"/>
      <c r="E56" s="32"/>
      <c r="F56" s="32"/>
      <c r="G56" s="32"/>
    </row>
    <row r="58" spans="3:16 16384:16384" ht="15.75" customHeight="1">
      <c r="C58" s="87" t="s">
        <v>6773</v>
      </c>
      <c r="D58" s="32"/>
    </row>
    <row r="59" spans="3:16 16384:16384" ht="15.75" customHeight="1" thickBot="1">
      <c r="C59" t="s">
        <v>6692</v>
      </c>
      <c r="D59" t="s">
        <v>6761</v>
      </c>
      <c r="E59" s="25" t="s">
        <v>6854</v>
      </c>
    </row>
    <row r="60" spans="3:16 16384:16384" ht="15.75" customHeight="1" thickTop="1" thickBot="1">
      <c r="C60" s="65">
        <v>1995</v>
      </c>
      <c r="D60" s="66" t="s">
        <v>6815</v>
      </c>
      <c r="E60" s="66" t="s">
        <v>6816</v>
      </c>
    </row>
    <row r="61" spans="3:16 16384:16384" ht="15.75" customHeight="1" thickBot="1">
      <c r="C61" s="67">
        <v>1996</v>
      </c>
      <c r="D61" s="64" t="s">
        <v>6817</v>
      </c>
      <c r="E61" s="64" t="s">
        <v>6818</v>
      </c>
    </row>
    <row r="62" spans="3:16 16384:16384" ht="15.75" customHeight="1" thickBot="1">
      <c r="C62" s="67">
        <v>1997</v>
      </c>
      <c r="D62" s="64" t="s">
        <v>6819</v>
      </c>
      <c r="E62" s="64" t="s">
        <v>6820</v>
      </c>
    </row>
    <row r="63" spans="3:16 16384:16384" ht="15.75" customHeight="1" thickBot="1">
      <c r="C63" s="67">
        <v>1998</v>
      </c>
      <c r="D63" s="64" t="s">
        <v>6821</v>
      </c>
      <c r="E63" s="64" t="s">
        <v>6822</v>
      </c>
    </row>
    <row r="64" spans="3:16 16384:16384" ht="15.75" customHeight="1" thickBot="1">
      <c r="C64" s="67">
        <v>1999</v>
      </c>
      <c r="D64" s="64" t="s">
        <v>6823</v>
      </c>
      <c r="E64" s="64" t="s">
        <v>6824</v>
      </c>
    </row>
    <row r="65" spans="3:7" ht="15.75" customHeight="1" thickBot="1">
      <c r="C65" s="67">
        <v>2000</v>
      </c>
      <c r="D65" s="64" t="s">
        <v>6825</v>
      </c>
      <c r="E65" s="64" t="s">
        <v>6826</v>
      </c>
    </row>
    <row r="66" spans="3:7" ht="15.75" customHeight="1" thickBot="1">
      <c r="C66" s="67">
        <v>2001</v>
      </c>
      <c r="D66" s="64" t="s">
        <v>6827</v>
      </c>
      <c r="E66" s="64" t="s">
        <v>6828</v>
      </c>
    </row>
    <row r="67" spans="3:7" ht="15.75" customHeight="1" thickBot="1">
      <c r="C67" s="67">
        <v>2002</v>
      </c>
      <c r="D67" s="64" t="s">
        <v>6829</v>
      </c>
      <c r="E67" s="64" t="s">
        <v>6830</v>
      </c>
    </row>
    <row r="68" spans="3:7" ht="15.75" customHeight="1" thickBot="1">
      <c r="C68" s="67">
        <v>2003</v>
      </c>
      <c r="D68" s="64" t="s">
        <v>6831</v>
      </c>
      <c r="E68" s="64" t="s">
        <v>6832</v>
      </c>
    </row>
    <row r="69" spans="3:7" ht="15.75" customHeight="1" thickBot="1">
      <c r="C69" s="67">
        <v>2004</v>
      </c>
      <c r="D69" s="64" t="s">
        <v>6833</v>
      </c>
      <c r="E69" s="64" t="s">
        <v>6834</v>
      </c>
    </row>
    <row r="70" spans="3:7" ht="15.75" customHeight="1" thickBot="1">
      <c r="C70" s="67">
        <v>2005</v>
      </c>
      <c r="D70" s="64" t="s">
        <v>6835</v>
      </c>
      <c r="E70" s="64" t="s">
        <v>6836</v>
      </c>
    </row>
    <row r="71" spans="3:7" ht="15.75" customHeight="1" thickBot="1">
      <c r="C71" s="67">
        <v>2006</v>
      </c>
      <c r="D71" s="64" t="s">
        <v>6837</v>
      </c>
      <c r="E71" s="64" t="s">
        <v>6838</v>
      </c>
    </row>
    <row r="72" spans="3:7" ht="15.75" customHeight="1" thickBot="1">
      <c r="C72" s="67">
        <v>2007</v>
      </c>
      <c r="D72" s="64" t="s">
        <v>6839</v>
      </c>
      <c r="E72" s="64" t="s">
        <v>6840</v>
      </c>
    </row>
    <row r="73" spans="3:7" ht="15.75" customHeight="1" thickBot="1">
      <c r="C73" s="67">
        <v>2008</v>
      </c>
      <c r="D73" s="64" t="s">
        <v>6841</v>
      </c>
      <c r="E73" s="64" t="s">
        <v>6842</v>
      </c>
      <c r="G73">
        <f>SUM(D73:D77)</f>
        <v>11190</v>
      </c>
    </row>
    <row r="74" spans="3:7" ht="15.75" customHeight="1" thickBot="1">
      <c r="C74" s="67">
        <v>2009</v>
      </c>
      <c r="D74" s="64" t="s">
        <v>6843</v>
      </c>
      <c r="E74" s="64" t="s">
        <v>6844</v>
      </c>
    </row>
    <row r="75" spans="3:7" ht="15.75" customHeight="1" thickBot="1">
      <c r="C75" s="67">
        <v>2010</v>
      </c>
      <c r="D75" s="64" t="s">
        <v>6762</v>
      </c>
      <c r="E75" s="64" t="s">
        <v>6763</v>
      </c>
    </row>
    <row r="76" spans="3:7" ht="15.75" customHeight="1" thickBot="1">
      <c r="C76" s="67">
        <v>2011</v>
      </c>
      <c r="D76" s="64">
        <v>6606</v>
      </c>
      <c r="E76" s="64" t="s">
        <v>6764</v>
      </c>
    </row>
    <row r="77" spans="3:7" ht="15.75" customHeight="1" thickBot="1">
      <c r="C77" s="67">
        <v>2012</v>
      </c>
      <c r="D77" s="64">
        <v>4584</v>
      </c>
      <c r="E77" s="64" t="s">
        <v>6765</v>
      </c>
    </row>
    <row r="78" spans="3:7" ht="15.75" customHeight="1" thickBot="1">
      <c r="C78" s="67">
        <v>2013</v>
      </c>
      <c r="D78" s="64">
        <v>3769</v>
      </c>
      <c r="E78" s="64" t="s">
        <v>6766</v>
      </c>
      <c r="G78">
        <f>SUM(D78:D82)</f>
        <v>26286</v>
      </c>
    </row>
    <row r="79" spans="3:7" ht="15.75" customHeight="1" thickBot="1">
      <c r="C79" s="67">
        <v>2014</v>
      </c>
      <c r="D79" s="64">
        <v>5109</v>
      </c>
      <c r="E79" s="64" t="s">
        <v>6767</v>
      </c>
    </row>
    <row r="80" spans="3:7" ht="15.75" customHeight="1" thickBot="1">
      <c r="C80" s="67">
        <v>2015</v>
      </c>
      <c r="D80" s="64">
        <v>4885</v>
      </c>
      <c r="E80" s="64" t="s">
        <v>6768</v>
      </c>
    </row>
    <row r="81" spans="3:10" ht="15.75" customHeight="1" thickBot="1">
      <c r="C81" s="67">
        <v>2016</v>
      </c>
      <c r="D81" s="64">
        <v>5376</v>
      </c>
      <c r="E81" s="64" t="s">
        <v>6769</v>
      </c>
    </row>
    <row r="82" spans="3:10" ht="15.75" customHeight="1" thickBot="1">
      <c r="C82" s="67">
        <v>2017</v>
      </c>
      <c r="D82" s="64">
        <v>7147</v>
      </c>
      <c r="E82" s="64" t="s">
        <v>6770</v>
      </c>
      <c r="F82" s="68" t="s">
        <v>6774</v>
      </c>
    </row>
    <row r="83" spans="3:10" ht="15.75" customHeight="1" thickTop="1" thickBot="1">
      <c r="C83" s="67">
        <v>2018</v>
      </c>
      <c r="D83" s="64">
        <v>7737</v>
      </c>
      <c r="E83" s="64" t="s">
        <v>6771</v>
      </c>
      <c r="F83" s="70" t="s">
        <v>6779</v>
      </c>
      <c r="G83" s="66">
        <v>8136</v>
      </c>
      <c r="H83" s="66" t="s">
        <v>6775</v>
      </c>
      <c r="J83" s="24">
        <f>D83/G83</f>
        <v>0.95095870206489674</v>
      </c>
    </row>
    <row r="84" spans="3:10" ht="15.75" customHeight="1" thickBot="1">
      <c r="C84" s="67">
        <v>2019</v>
      </c>
      <c r="D84" s="64">
        <v>5252</v>
      </c>
      <c r="E84" s="64" t="s">
        <v>6772</v>
      </c>
      <c r="F84" s="69" t="s">
        <v>6780</v>
      </c>
      <c r="G84" s="64">
        <v>5829</v>
      </c>
      <c r="H84" s="64" t="s">
        <v>6776</v>
      </c>
      <c r="J84" s="24">
        <f>D84/G84</f>
        <v>0.90101218047692566</v>
      </c>
    </row>
    <row r="85" spans="3:10" ht="15.75" customHeight="1" thickBot="1">
      <c r="F85" s="69" t="s">
        <v>6781</v>
      </c>
      <c r="G85" s="64">
        <v>5944</v>
      </c>
      <c r="H85" s="64" t="s">
        <v>6777</v>
      </c>
    </row>
    <row r="86" spans="3:10" ht="15.75" customHeight="1" thickBot="1">
      <c r="F86" s="69" t="s">
        <v>6782</v>
      </c>
      <c r="G86" s="64">
        <v>2352</v>
      </c>
      <c r="H86" s="64" t="s">
        <v>6778</v>
      </c>
    </row>
    <row r="92" spans="3:10" ht="15.75" customHeight="1" thickBot="1"/>
    <row r="93" spans="3:10" ht="15.75" customHeight="1" thickTop="1" thickBot="1">
      <c r="D93" s="65">
        <v>1995</v>
      </c>
      <c r="E93" s="66" t="s">
        <v>6815</v>
      </c>
      <c r="F93" s="66" t="s">
        <v>6816</v>
      </c>
    </row>
    <row r="94" spans="3:10" ht="15.75" customHeight="1" thickBot="1">
      <c r="D94" s="67">
        <v>1996</v>
      </c>
      <c r="E94" s="64" t="s">
        <v>6817</v>
      </c>
      <c r="F94" s="64" t="s">
        <v>6818</v>
      </c>
    </row>
    <row r="95" spans="3:10" ht="15.75" customHeight="1" thickBot="1">
      <c r="D95" s="67">
        <v>1997</v>
      </c>
      <c r="E95" s="64" t="s">
        <v>6819</v>
      </c>
      <c r="F95" s="64" t="s">
        <v>6820</v>
      </c>
    </row>
    <row r="96" spans="3:10" ht="15.75" customHeight="1" thickBot="1">
      <c r="D96" s="67">
        <v>1998</v>
      </c>
      <c r="E96" s="64" t="s">
        <v>6821</v>
      </c>
      <c r="F96" s="64" t="s">
        <v>6822</v>
      </c>
    </row>
    <row r="97" spans="4:6" ht="15.75" customHeight="1" thickBot="1">
      <c r="D97" s="67">
        <v>1999</v>
      </c>
      <c r="E97" s="64" t="s">
        <v>6823</v>
      </c>
      <c r="F97" s="64" t="s">
        <v>6824</v>
      </c>
    </row>
    <row r="98" spans="4:6" ht="15.75" customHeight="1" thickBot="1">
      <c r="D98" s="67">
        <v>2000</v>
      </c>
      <c r="E98" s="64" t="s">
        <v>6825</v>
      </c>
      <c r="F98" s="64" t="s">
        <v>6826</v>
      </c>
    </row>
    <row r="99" spans="4:6" ht="15.75" customHeight="1" thickBot="1">
      <c r="D99" s="67">
        <v>2001</v>
      </c>
      <c r="E99" s="64" t="s">
        <v>6827</v>
      </c>
      <c r="F99" s="64" t="s">
        <v>6828</v>
      </c>
    </row>
    <row r="100" spans="4:6" ht="15.75" customHeight="1" thickBot="1">
      <c r="D100" s="67">
        <v>2002</v>
      </c>
      <c r="E100" s="64" t="s">
        <v>6829</v>
      </c>
      <c r="F100" s="64" t="s">
        <v>6830</v>
      </c>
    </row>
    <row r="101" spans="4:6" ht="15.75" customHeight="1" thickBot="1">
      <c r="D101" s="67">
        <v>2003</v>
      </c>
      <c r="E101" s="64" t="s">
        <v>6831</v>
      </c>
      <c r="F101" s="64" t="s">
        <v>6832</v>
      </c>
    </row>
    <row r="102" spans="4:6" ht="15.75" customHeight="1" thickBot="1">
      <c r="D102" s="67">
        <v>2004</v>
      </c>
      <c r="E102" s="64" t="s">
        <v>6833</v>
      </c>
      <c r="F102" s="64" t="s">
        <v>6834</v>
      </c>
    </row>
    <row r="103" spans="4:6" ht="15.75" customHeight="1" thickBot="1">
      <c r="D103" s="67">
        <v>2005</v>
      </c>
      <c r="E103" s="64" t="s">
        <v>6835</v>
      </c>
      <c r="F103" s="64" t="s">
        <v>6836</v>
      </c>
    </row>
    <row r="104" spans="4:6" ht="15.75" customHeight="1" thickBot="1">
      <c r="D104" s="67">
        <v>2006</v>
      </c>
      <c r="E104" s="64" t="s">
        <v>6837</v>
      </c>
      <c r="F104" s="64" t="s">
        <v>6838</v>
      </c>
    </row>
    <row r="105" spans="4:6" ht="15.75" customHeight="1" thickBot="1">
      <c r="D105" s="67">
        <v>2007</v>
      </c>
      <c r="E105" s="64" t="s">
        <v>6839</v>
      </c>
      <c r="F105" s="64" t="s">
        <v>6840</v>
      </c>
    </row>
    <row r="106" spans="4:6" ht="15.75" customHeight="1" thickBot="1">
      <c r="D106" s="67">
        <v>2008</v>
      </c>
      <c r="E106" s="64" t="s">
        <v>6841</v>
      </c>
      <c r="F106" s="64" t="s">
        <v>6842</v>
      </c>
    </row>
    <row r="107" spans="4:6" ht="15.75" customHeight="1" thickBot="1">
      <c r="D107" s="67">
        <v>2009</v>
      </c>
      <c r="E107" s="64" t="s">
        <v>6843</v>
      </c>
      <c r="F107" s="64" t="s">
        <v>6844</v>
      </c>
    </row>
    <row r="108" spans="4:6" ht="15.75" customHeight="1" thickBot="1">
      <c r="D108" s="67">
        <v>2010</v>
      </c>
      <c r="E108" s="64" t="s">
        <v>6762</v>
      </c>
      <c r="F108" s="64" t="s">
        <v>6763</v>
      </c>
    </row>
  </sheetData>
  <hyperlinks>
    <hyperlink ref="F82" r:id="rId1" tooltip="Documentation de tableau (s’ouvre dans une nouvelle fenêtre)" display="javascript:OnTableSummary();" xr:uid="{E4E87299-B437-441B-8DEA-710DC377FB9A}"/>
    <hyperlink ref="F83" r:id="rId2" display="javascript:OnSelectChildren(0,0);" xr:uid="{C2A74DA8-F825-42DE-BD66-F2DF91C8FB76}"/>
    <hyperlink ref="F84" r:id="rId3" display="javascript:OnSelectChildren(0,1);" xr:uid="{F60AA15D-5710-4E81-AB0C-DCA85748DE99}"/>
    <hyperlink ref="F85" r:id="rId4" display="javascript:OnSelectChildren(0,2);" xr:uid="{9E72DBC0-A165-4775-8867-00177D387B44}"/>
    <hyperlink ref="F86" r:id="rId5" display="javascript:OnSelectChildren(0,3);" xr:uid="{34935E0E-D7B8-4948-BC95-64CA628B4C61}"/>
  </hyperlinks>
  <pageMargins left="0.7" right="0.7" top="0.75" bottom="0.75" header="0.3" footer="0.3"/>
  <pageSetup orientation="portrait" r:id="rId6"/>
  <ignoredErrors>
    <ignoredError sqref="O10:O11 O13 O16 O19 P14:Q14 P10:P11 P16:P19 R8 R10:R11 P13 R13:R14 R16:R19 Q10:Q13 Q15:Q19 S14 S10:S13 S15:S1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934E-17B0-45E5-ACD3-F74CB1735890}">
  <dimension ref="B6:J25"/>
  <sheetViews>
    <sheetView workbookViewId="0">
      <selection activeCell="I26" sqref="I26"/>
    </sheetView>
  </sheetViews>
  <sheetFormatPr defaultRowHeight="15"/>
  <cols>
    <col min="5" max="8" width="18" customWidth="1"/>
    <col min="9" max="10" width="14.140625" customWidth="1"/>
  </cols>
  <sheetData>
    <row r="6" spans="2:10">
      <c r="E6" t="s">
        <v>6708</v>
      </c>
    </row>
    <row r="7" spans="2:10">
      <c r="E7" t="s">
        <v>6709</v>
      </c>
      <c r="F7" s="48" t="s">
        <v>6710</v>
      </c>
      <c r="G7" s="48" t="s">
        <v>6711</v>
      </c>
      <c r="H7" s="48" t="s">
        <v>6712</v>
      </c>
      <c r="I7" s="48" t="s">
        <v>6713</v>
      </c>
      <c r="J7" s="48" t="s">
        <v>6714</v>
      </c>
    </row>
    <row r="8" spans="2:10">
      <c r="B8" t="s">
        <v>190</v>
      </c>
      <c r="E8">
        <f>ROUND(-(1-POWER((I8/G8),(1/(H8-F8))))*100,J8)</f>
        <v>0.01</v>
      </c>
      <c r="F8" s="33">
        <v>2000</v>
      </c>
      <c r="G8" s="33">
        <v>100</v>
      </c>
      <c r="H8" s="33">
        <v>2020</v>
      </c>
      <c r="I8" s="33">
        <v>100.2</v>
      </c>
      <c r="J8" s="33">
        <v>2</v>
      </c>
    </row>
    <row r="9" spans="2:10">
      <c r="B9" t="s">
        <v>6715</v>
      </c>
      <c r="E9">
        <f>ROUND(-(1-POWER((I9/G9),(1/(H9-F9))))*100,J9)</f>
        <v>-7.0000000000000007E-2</v>
      </c>
      <c r="F9">
        <f>Calculette!D6</f>
        <v>2008</v>
      </c>
      <c r="G9">
        <f>Calculette!D8</f>
        <v>1084428</v>
      </c>
      <c r="H9">
        <f>Calculette!F6</f>
        <v>2013</v>
      </c>
      <c r="I9">
        <f>Calculette!F8</f>
        <v>1080771</v>
      </c>
      <c r="J9">
        <v>2</v>
      </c>
    </row>
    <row r="10" spans="2:10">
      <c r="B10" t="s">
        <v>6716</v>
      </c>
      <c r="E10">
        <f>ROUND(-(1-POWER((I10/G10),(1/(H10-F10))))*100,J10)</f>
        <v>0.1</v>
      </c>
      <c r="F10">
        <f>Calculette!F6</f>
        <v>2013</v>
      </c>
      <c r="G10">
        <f>Calculette!F8</f>
        <v>1080771</v>
      </c>
      <c r="H10">
        <f>Calculette!H6</f>
        <v>2018</v>
      </c>
      <c r="I10">
        <f>Calculette!H8</f>
        <v>1086219</v>
      </c>
      <c r="J10">
        <v>2</v>
      </c>
    </row>
    <row r="11" spans="2:10">
      <c r="B11" t="s">
        <v>747</v>
      </c>
      <c r="E11">
        <f>ROUND(-(1-POWER((I11/G11),(1/(H11-F11))))*100,J11)</f>
        <v>-0.39</v>
      </c>
      <c r="F11">
        <v>2008</v>
      </c>
      <c r="G11" s="47">
        <f>Calculette!D32</f>
        <v>2.1376340660293467</v>
      </c>
      <c r="H11">
        <v>2013</v>
      </c>
      <c r="I11" s="47">
        <f>Calculette!F32</f>
        <v>2.0962782721910402</v>
      </c>
      <c r="J11">
        <v>3</v>
      </c>
    </row>
    <row r="12" spans="2:10">
      <c r="B12" t="s">
        <v>749</v>
      </c>
      <c r="E12">
        <f>ROUND(-(1-POWER((I12/G12),(1/(H12-F12))))*100,J12)</f>
        <v>-0.25600000000000001</v>
      </c>
      <c r="F12">
        <v>2013</v>
      </c>
      <c r="G12" s="47">
        <f>Calculette!F32</f>
        <v>2.0962782721910402</v>
      </c>
      <c r="H12">
        <v>2018</v>
      </c>
      <c r="I12" s="47">
        <f>Calculette!H32</f>
        <v>2.0695397969658056</v>
      </c>
      <c r="J12">
        <v>3</v>
      </c>
    </row>
    <row r="16" spans="2:10">
      <c r="E16" t="s">
        <v>6713</v>
      </c>
      <c r="F16" t="s">
        <v>6710</v>
      </c>
      <c r="G16" t="s">
        <v>6711</v>
      </c>
      <c r="H16" t="s">
        <v>6712</v>
      </c>
      <c r="I16" t="s">
        <v>6709</v>
      </c>
      <c r="J16" t="s">
        <v>6714</v>
      </c>
    </row>
    <row r="17" spans="2:10">
      <c r="B17" t="s">
        <v>190</v>
      </c>
      <c r="E17">
        <f>ROUND(G17*POWER(((1+I17/100)),H17-F17),J17)</f>
        <v>100.1</v>
      </c>
      <c r="F17" s="33">
        <v>2000</v>
      </c>
      <c r="G17" s="33">
        <v>100</v>
      </c>
      <c r="H17" s="33">
        <v>2001</v>
      </c>
      <c r="I17" s="33">
        <v>0.1</v>
      </c>
      <c r="J17" s="33">
        <v>2</v>
      </c>
    </row>
    <row r="18" spans="2:10">
      <c r="B18" t="s">
        <v>504</v>
      </c>
      <c r="E18">
        <f>ROUND(G18*POWER(((1+I18/100)),H18-F18),J18)</f>
        <v>1088393</v>
      </c>
      <c r="F18">
        <v>2018</v>
      </c>
      <c r="G18">
        <f>Calculette!H8</f>
        <v>1086219</v>
      </c>
      <c r="H18">
        <v>2020</v>
      </c>
      <c r="I18">
        <f>Calculette!H4*100</f>
        <v>0.1</v>
      </c>
      <c r="J18">
        <v>0</v>
      </c>
    </row>
    <row r="19" spans="2:10">
      <c r="B19" t="s">
        <v>506</v>
      </c>
      <c r="E19">
        <f>ROUND(G19*POWER(((1+I19/100)),H19-F19),J19)</f>
        <v>1099326</v>
      </c>
      <c r="F19">
        <f>H18</f>
        <v>2020</v>
      </c>
      <c r="G19">
        <f>E18</f>
        <v>1088393</v>
      </c>
      <c r="H19">
        <f>F19+10</f>
        <v>2030</v>
      </c>
      <c r="I19">
        <f>Calculette!N4*100</f>
        <v>0.1</v>
      </c>
      <c r="J19">
        <v>0</v>
      </c>
    </row>
    <row r="20" spans="2:10">
      <c r="B20" t="s">
        <v>508</v>
      </c>
      <c r="E20">
        <f>ROUND(G20*POWER(((1+I20/100)),H20-F20),J20)</f>
        <v>1109260</v>
      </c>
      <c r="F20">
        <f>H19</f>
        <v>2030</v>
      </c>
      <c r="G20">
        <f>E19</f>
        <v>1099326</v>
      </c>
      <c r="H20">
        <f>F20+10</f>
        <v>2040</v>
      </c>
      <c r="I20">
        <f>Calculette!P4*100</f>
        <v>0.09</v>
      </c>
      <c r="J20">
        <v>0</v>
      </c>
    </row>
    <row r="21" spans="2:10">
      <c r="B21" t="s">
        <v>510</v>
      </c>
      <c r="E21">
        <f>ROUND(G21*POWER(((1+I21/100)),H21-F21),J21)</f>
        <v>1118166</v>
      </c>
      <c r="F21">
        <f>H20</f>
        <v>2040</v>
      </c>
      <c r="G21">
        <f>E20</f>
        <v>1109260</v>
      </c>
      <c r="H21">
        <f>F21+10</f>
        <v>2050</v>
      </c>
      <c r="I21">
        <f>Calculette!R4*100</f>
        <v>0.08</v>
      </c>
      <c r="J21">
        <v>0</v>
      </c>
    </row>
    <row r="22" spans="2:10">
      <c r="B22" t="s">
        <v>512</v>
      </c>
      <c r="E22">
        <f>ROUND(G22*POWER(((1+I22/100)),H22-F22),J22)</f>
        <v>2.0590000000000002</v>
      </c>
      <c r="F22">
        <v>2018</v>
      </c>
      <c r="G22">
        <f>Calculette!H32</f>
        <v>2.0695397969658056</v>
      </c>
      <c r="H22">
        <v>2020</v>
      </c>
      <c r="I22">
        <f>Calculette!H3*100</f>
        <v>-0.25600000000000001</v>
      </c>
      <c r="J22">
        <v>3</v>
      </c>
    </row>
    <row r="23" spans="2:10">
      <c r="B23" t="s">
        <v>515</v>
      </c>
      <c r="E23">
        <f>ROUND(G23*POWER(((1+I23/100)),H23-F23),J23)</f>
        <v>2.0070000000000001</v>
      </c>
      <c r="F23">
        <f>H22</f>
        <v>2020</v>
      </c>
      <c r="G23">
        <f>E22</f>
        <v>2.0590000000000002</v>
      </c>
      <c r="H23">
        <f>F23+10</f>
        <v>2030</v>
      </c>
      <c r="I23">
        <f>Calculette!N3*100</f>
        <v>-0.25600000000000001</v>
      </c>
      <c r="J23">
        <v>3</v>
      </c>
    </row>
    <row r="24" spans="2:10">
      <c r="B24" t="s">
        <v>517</v>
      </c>
      <c r="E24">
        <f>ROUND(G24*POWER(((1+I24/100)),H24-F24),J24)</f>
        <v>1.956</v>
      </c>
      <c r="F24">
        <f>H23</f>
        <v>2030</v>
      </c>
      <c r="G24">
        <f>E23</f>
        <v>2.0070000000000001</v>
      </c>
      <c r="H24">
        <f>F24+10</f>
        <v>2040</v>
      </c>
      <c r="I24">
        <f>Calculette!P3*100</f>
        <v>-0.25600000000000001</v>
      </c>
      <c r="J24">
        <v>3</v>
      </c>
    </row>
    <row r="25" spans="2:10">
      <c r="B25" t="s">
        <v>519</v>
      </c>
      <c r="E25">
        <f>ROUND(G25*POWER(((1+I25/100)),H25-F25),J25)</f>
        <v>1.9059999999999999</v>
      </c>
      <c r="F25">
        <f>H24</f>
        <v>2040</v>
      </c>
      <c r="G25">
        <f>E24</f>
        <v>1.956</v>
      </c>
      <c r="H25">
        <f>F25+10</f>
        <v>2050</v>
      </c>
      <c r="I25">
        <f>Calculette!R3*100</f>
        <v>-0.25600000000000001</v>
      </c>
      <c r="J25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i J 1 j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i d Y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n W N T + g X 9 u V w B A A C P A g A A E w A c A E Z v c m 1 1 b G F z L 1 N l Y 3 R p b 2 4 x L m 0 g o h g A K K A U A A A A A A A A A A A A A A A A A A A A A A A A A A A A f V B d a 8 I w F H 0 v 9 D + E 7 q V C K S j b Y J M + u L Z O Q a 2 z d T D s K D G 9 0 4 4 m k S Q d E / G / L 6 U F N y z L Q z 7 O u f e c e y K B q I I z F D d n f 2 g a p i H 3 W E C O K C i c 5 V z K A k R G O D 2 U o J C H 9 G 4 a S K + Y V 4 K A R n z 5 5 Q a c V B S Y s s d F C a 7 P m d I P a V v + Y 7 q W I G S 6 3 U M l I V 0 e i V a n S 8 E / t a V M C W e S U 4 p r 9 z F n R H t B m m O F 0 y 5 7 l 8 g v q + d s A i g L W i g Q n j W 0 H O T z s q J M e g 8 O C h n h e c F 2 X n 9 w N 3 D Q S 8 U V x O p Y g n e 5 u g v O 4 L 3 n N D F u L D 0 M 1 V y O J o B z P a u l M y V 4 q w t b p s X t J r G D N i 0 + K s u Y 4 B I L 6 S l R / Z b 0 9 5 j t t G J y P M B F L h G Y y Q 8 u a D N w T U q 7 w 9 8 5 n S w / C r L X 0 U q n U 7 o M K f h W Z w e d r N n 0 6 T 8 8 m 0 W L 5 y u y F p t H Q W d T F 5 6 8 L c N u F 6 3 e E l O m 7 m / d O k P T M g n n 4 V V 9 H K 1 X / l / 4 3 D O N g n V + 1 P A H U E s B A i 0 A F A A C A A g A i J 1 j U 1 m P 2 i C l A A A A 9 Q A A A B I A A A A A A A A A A A A A A A A A A A A A A E N v b m Z p Z y 9 Q Y W N r Y W d l L n h t b F B L A Q I t A B Q A A g A I A I i d Y 1 M P y u m r p A A A A O k A A A A T A A A A A A A A A A A A A A A A A P E A A A B b Q 2 9 u d G V u d F 9 U e X B l c 1 0 u e G 1 s U E s B A i 0 A F A A C A A g A i J 1 j U / o F / b l c A Q A A j w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B W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f Z G 9 z c 2 l l c l 9 j b 2 1 w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Y V 9 k b 3 N z a W V y X 2 N v b X B s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V 9 k b 3 N z a W V y X 2 N v b X B s Z X Q v Q 2 h h b m d l Z C B U e X B l L n t D T 0 R f V k F S L D B 9 J n F 1 b 3 Q 7 L C Z x d W 9 0 O 1 N l Y 3 R p b 2 4 x L 2 1 l d G F f Z G 9 z c 2 l l c l 9 j b 2 1 w b G V 0 L 0 N o Y W 5 n Z W Q g V H l w Z S 5 7 T E l C X 1 Z B U i w x f S Z x d W 9 0 O y w m c X V v d D t T Z W N 0 a W 9 u M S 9 t Z X R h X 2 R v c 3 N p Z X J f Y 2 9 t c G x l d C 9 D a G F u Z 2 V k I F R 5 c G U u e 0 x J Q l 9 W Q V J f T E 9 O R y w y f S Z x d W 9 0 O y w m c X V v d D t T Z W N 0 a W 9 u M S 9 t Z X R h X 2 R v c 3 N p Z X J f Y 2 9 t c G x l d C 9 D a G F u Z 2 V k I F R 5 c G U u e 0 N P R F 9 N T 0 Q s M 3 0 m c X V v d D s s J n F 1 b 3 Q 7 U 2 V j d G l v b j E v b W V 0 Y V 9 k b 3 N z a W V y X 2 N v b X B s Z X Q v Q 2 h h b m d l Z C B U e X B l L n t M S U J f T U 9 E L D R 9 J n F 1 b 3 Q 7 L C Z x d W 9 0 O 1 N l Y 3 R p b 2 4 x L 2 1 l d G F f Z G 9 z c 2 l l c l 9 j b 2 1 w b G V 0 L 0 N o Y W 5 n Z W Q g V H l w Z S 5 7 V F l Q R V 9 W Q V I s N X 0 m c X V v d D s s J n F 1 b 3 Q 7 U 2 V j d G l v b j E v b W V 0 Y V 9 k b 3 N z a W V y X 2 N v b X B s Z X Q v Q 2 h h b m d l Z C B U e X B l L n t M T 0 5 H X 1 Z B U i w 2 f S Z x d W 9 0 O y w m c X V v d D t T Z W N 0 a W 9 u M S 9 t Z X R h X 2 R v c 3 N p Z X J f Y 2 9 t c G x l d C 9 D a G F u Z 2 V k I F R 5 c G U u e 1 R I R U 1 F L D d 9 J n F 1 b 3 Q 7 L C Z x d W 9 0 O 1 N l Y 3 R p b 2 4 x L 2 1 l d G F f Z G 9 z c 2 l l c l 9 j b 2 1 w b G V 0 L 0 N o Y W 5 n Z W Q g V H l w Z S 5 7 U 0 9 V U k N F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d G F f Z G 9 z c 2 l l c l 9 j b 2 1 w b G V 0 L 0 N o Y W 5 n Z W Q g V H l w Z S 5 7 Q 0 9 E X 1 Z B U i w w f S Z x d W 9 0 O y w m c X V v d D t T Z W N 0 a W 9 u M S 9 t Z X R h X 2 R v c 3 N p Z X J f Y 2 9 t c G x l d C 9 D a G F u Z 2 V k I F R 5 c G U u e 0 x J Q l 9 W Q V I s M X 0 m c X V v d D s s J n F 1 b 3 Q 7 U 2 V j d G l v b j E v b W V 0 Y V 9 k b 3 N z a W V y X 2 N v b X B s Z X Q v Q 2 h h b m d l Z C B U e X B l L n t M S U J f V k F S X 0 x P T k c s M n 0 m c X V v d D s s J n F 1 b 3 Q 7 U 2 V j d G l v b j E v b W V 0 Y V 9 k b 3 N z a W V y X 2 N v b X B s Z X Q v Q 2 h h b m d l Z C B U e X B l L n t D T 0 R f T U 9 E L D N 9 J n F 1 b 3 Q 7 L C Z x d W 9 0 O 1 N l Y 3 R p b 2 4 x L 2 1 l d G F f Z G 9 z c 2 l l c l 9 j b 2 1 w b G V 0 L 0 N o Y W 5 n Z W Q g V H l w Z S 5 7 T E l C X 0 1 P R C w 0 f S Z x d W 9 0 O y w m c X V v d D t T Z W N 0 a W 9 u M S 9 t Z X R h X 2 R v c 3 N p Z X J f Y 2 9 t c G x l d C 9 D a G F u Z 2 V k I F R 5 c G U u e 1 R Z U E V f V k F S L D V 9 J n F 1 b 3 Q 7 L C Z x d W 9 0 O 1 N l Y 3 R p b 2 4 x L 2 1 l d G F f Z G 9 z c 2 l l c l 9 j b 2 1 w b G V 0 L 0 N o Y W 5 n Z W Q g V H l w Z S 5 7 T E 9 O R 1 9 W Q V I s N n 0 m c X V v d D s s J n F 1 b 3 Q 7 U 2 V j d G l v b j E v b W V 0 Y V 9 k b 3 N z a W V y X 2 N v b X B s Z X Q v Q 2 h h b m d l Z C B U e X B l L n t U S E V N R S w 3 f S Z x d W 9 0 O y w m c X V v d D t T Z W N 0 a W 9 u M S 9 t Z X R h X 2 R v c 3 N p Z X J f Y 2 9 t c G x l d C 9 D a G F u Z 2 V k I F R 5 c G U u e 1 N P V V J D R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X 1 Z B U i Z x d W 9 0 O y w m c X V v d D t M S U J f V k F S J n F 1 b 3 Q 7 L C Z x d W 9 0 O 0 x J Q l 9 W Q V J f T E 9 O R y Z x d W 9 0 O y w m c X V v d D t D T 0 R f T U 9 E J n F 1 b 3 Q 7 L C Z x d W 9 0 O 0 x J Q l 9 N T 0 Q m c X V v d D s s J n F 1 b 3 Q 7 V F l Q R V 9 W Q V I m c X V v d D s s J n F 1 b 3 Q 7 T E 9 O R 1 9 W Q V I m c X V v d D s s J n F 1 b 3 Q 7 V E h F T U U m c X V v d D s s J n F 1 b 3 Q 7 U 0 9 V U k N F J n F 1 b 3 Q 7 X S I g L z 4 8 R W 5 0 c n k g V H l w Z T 0 i R m l s b E N v b H V t b l R 5 c G V z I i B W Y W x 1 Z T 0 i c 0 J n W U d C Z 1 l H Q X d Z R y I g L z 4 8 R W 5 0 c n k g V H l w Z T 0 i R m l s b E x h c 3 R V c G R h d G V k I i B W Y W x 1 Z T 0 i Z D I w M j E t M T E t M D N U M T g 6 N D M 6 N T k u M z c y M T Q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Y V 9 k b 3 N z a W V y X 2 N v b X B s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T X P H B Q / H E q W l 3 L 8 O u f H X Q A A A A A C A A A A A A A D Z g A A w A A A A B A A A A D k t 9 w V 6 z u T u 2 s u A r + V L 9 c / A A A A A A S A A A C g A A A A E A A A A K a / d 6 D 7 I 4 S 6 w N h K K v r J u P l Q A A A A / Y A h V I S 5 8 U j P q 8 C v o 3 K v l a D G b P 1 C U s i x M W m K t t e E 9 q j 0 U s T t Q a i K f G 7 6 1 G J 8 v i I v 7 h 4 h q A V t V Z x I y t y o i E g P 8 v a M i I E O o U 4 3 A H 1 B g b l Z r J U U A A A A I c N b s 2 k 8 e 1 z b K B x 9 C + x + J 1 0 m x F k = < / D a t a M a s h u p > 
</file>

<file path=customXml/itemProps1.xml><?xml version="1.0" encoding="utf-8"?>
<ds:datastoreItem xmlns:ds="http://schemas.openxmlformats.org/officeDocument/2006/customXml" ds:itemID="{C63A19B5-72E3-44D5-B6EC-00A033E35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</vt:lpstr>
      <vt:lpstr>Calculs</vt:lpstr>
      <vt:lpstr>Diagnostic</vt:lpstr>
      <vt:lpstr>MetaDossierINSEE</vt:lpstr>
      <vt:lpstr>CSV</vt:lpstr>
      <vt:lpstr>Calculette</vt:lpstr>
      <vt:lpstr>Fonctions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Heuse</dc:creator>
  <cp:lastModifiedBy>Bernard Heuse</cp:lastModifiedBy>
  <dcterms:created xsi:type="dcterms:W3CDTF">2021-10-18T06:25:13Z</dcterms:created>
  <dcterms:modified xsi:type="dcterms:W3CDTF">2021-11-10T14:21:06Z</dcterms:modified>
</cp:coreProperties>
</file>