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brhi9486_colorado_edu/Documents/Desktop/code/LAC microbial mat T&amp;B/data/"/>
    </mc:Choice>
  </mc:AlternateContent>
  <xr:revisionPtr revIDLastSave="767" documentId="8_{9D3BA259-FD05-4002-9023-26F39E7D8516}" xr6:coauthVersionLast="47" xr6:coauthVersionMax="47" xr10:uidLastSave="{8CE0116C-82AE-413D-BB16-DA96ADEFFC56}"/>
  <bookViews>
    <workbookView xWindow="0" yWindow="0" windowWidth="9710" windowHeight="11350" firstSheet="1" activeTab="2" xr2:uid="{2FF932F5-AE9A-470D-94EE-EDA0B27578BD}"/>
  </bookViews>
  <sheets>
    <sheet name="field_june_22" sheetId="2" r:id="rId1"/>
    <sheet name="clean table of data" sheetId="6" r:id="rId2"/>
    <sheet name="background" sheetId="7" r:id="rId3"/>
    <sheet name="field_feb_23" sheetId="3" r:id="rId4"/>
    <sheet name="field_may_23" sheetId="1" r:id="rId5"/>
    <sheet name="field_july_23" sheetId="5" r:id="rId6"/>
    <sheet name="BHSE_C_may23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C11" i="6"/>
  <c r="C10" i="6"/>
  <c r="D10" i="6"/>
  <c r="F10" i="6"/>
  <c r="G10" i="6"/>
  <c r="E10" i="6"/>
  <c r="D63" i="5"/>
  <c r="D64" i="5"/>
  <c r="D65" i="5"/>
  <c r="D66" i="5"/>
  <c r="D67" i="5"/>
  <c r="D68" i="5"/>
  <c r="D69" i="5"/>
  <c r="D70" i="5"/>
  <c r="D71" i="5"/>
  <c r="D72" i="5"/>
  <c r="D73" i="5"/>
  <c r="D62" i="5"/>
  <c r="D61" i="5"/>
  <c r="D52" i="5"/>
  <c r="D53" i="5"/>
  <c r="D54" i="5"/>
  <c r="D55" i="5"/>
  <c r="D56" i="5"/>
  <c r="D57" i="5"/>
  <c r="D58" i="5"/>
  <c r="D59" i="5"/>
  <c r="D60" i="5"/>
  <c r="D51" i="5"/>
  <c r="D50" i="5"/>
  <c r="D40" i="5"/>
  <c r="D41" i="5"/>
  <c r="D42" i="5"/>
  <c r="D43" i="5"/>
  <c r="D44" i="5"/>
  <c r="D45" i="5"/>
  <c r="D46" i="5"/>
  <c r="D47" i="5"/>
  <c r="D48" i="5"/>
  <c r="D49" i="5"/>
  <c r="D39" i="5"/>
  <c r="D38" i="5"/>
  <c r="D28" i="5"/>
  <c r="D29" i="5"/>
  <c r="D30" i="5"/>
  <c r="D31" i="5"/>
  <c r="D32" i="5"/>
  <c r="D33" i="5"/>
  <c r="D34" i="5"/>
  <c r="D35" i="5"/>
  <c r="D36" i="5"/>
  <c r="D37" i="5"/>
  <c r="D27" i="5"/>
  <c r="D26" i="5"/>
  <c r="H43" i="2"/>
  <c r="G43" i="2"/>
  <c r="G42" i="2"/>
  <c r="H41" i="2"/>
  <c r="G41" i="2"/>
  <c r="G40" i="2"/>
  <c r="H39" i="2"/>
  <c r="G39" i="2"/>
  <c r="G38" i="2"/>
  <c r="H37" i="2"/>
  <c r="G37" i="2"/>
  <c r="G36" i="2"/>
  <c r="H35" i="2"/>
  <c r="G35" i="2"/>
  <c r="G34" i="2"/>
  <c r="H33" i="2"/>
  <c r="G33" i="2"/>
  <c r="G32" i="2"/>
  <c r="H31" i="2"/>
  <c r="G31" i="2"/>
  <c r="G30" i="2"/>
  <c r="H29" i="2"/>
  <c r="G29" i="2"/>
  <c r="G28" i="2"/>
  <c r="H27" i="2"/>
  <c r="G27" i="2"/>
  <c r="G26" i="2"/>
  <c r="H25" i="2"/>
  <c r="G25" i="2"/>
  <c r="G24" i="2"/>
  <c r="H23" i="2"/>
  <c r="G23" i="2"/>
  <c r="G22" i="2"/>
  <c r="H21" i="2"/>
  <c r="G21" i="2"/>
  <c r="G20" i="2"/>
  <c r="H19" i="2"/>
  <c r="G19" i="2"/>
  <c r="G18" i="2"/>
  <c r="H17" i="2"/>
  <c r="G17" i="2"/>
  <c r="G16" i="2"/>
  <c r="H15" i="2"/>
  <c r="G15" i="2"/>
  <c r="G14" i="2"/>
  <c r="H13" i="2"/>
  <c r="G13" i="2"/>
  <c r="G12" i="2"/>
  <c r="H11" i="2"/>
  <c r="G11" i="2"/>
  <c r="G10" i="2"/>
  <c r="H9" i="2"/>
  <c r="G9" i="2"/>
  <c r="G8" i="2"/>
  <c r="H7" i="2"/>
  <c r="G7" i="2"/>
  <c r="G6" i="2"/>
  <c r="H5" i="2"/>
  <c r="G5" i="2"/>
  <c r="G4" i="2"/>
  <c r="H3" i="2"/>
  <c r="G3" i="2"/>
  <c r="G2" i="2"/>
</calcChain>
</file>

<file path=xl/sharedStrings.xml><?xml version="1.0" encoding="utf-8"?>
<sst xmlns="http://schemas.openxmlformats.org/spreadsheetml/2006/main" count="944" uniqueCount="139">
  <si>
    <t>Sample_name_S</t>
  </si>
  <si>
    <t>sample</t>
  </si>
  <si>
    <t xml:space="preserve">energy </t>
  </si>
  <si>
    <t xml:space="preserve">mat_type </t>
  </si>
  <si>
    <t xml:space="preserve">time </t>
  </si>
  <si>
    <t xml:space="preserve">ooid </t>
  </si>
  <si>
    <t xml:space="preserve">mat </t>
  </si>
  <si>
    <t>std</t>
  </si>
  <si>
    <t>001_B.1</t>
  </si>
  <si>
    <t>tuff mat high 1</t>
  </si>
  <si>
    <t>high</t>
  </si>
  <si>
    <t xml:space="preserve">tuff </t>
  </si>
  <si>
    <t>na</t>
  </si>
  <si>
    <t>001_B.2</t>
  </si>
  <si>
    <t>001_S.1</t>
  </si>
  <si>
    <t>001_S.2</t>
  </si>
  <si>
    <t>001_A.1</t>
  </si>
  <si>
    <t>001_A.2</t>
  </si>
  <si>
    <t>002_B.1</t>
  </si>
  <si>
    <t>tuff mat high 2</t>
  </si>
  <si>
    <t>002_B.2</t>
  </si>
  <si>
    <t>002_S.1</t>
  </si>
  <si>
    <t>002_S.2</t>
  </si>
  <si>
    <t>002_A.1</t>
  </si>
  <si>
    <t>002_A.2</t>
  </si>
  <si>
    <t>101_B.1</t>
  </si>
  <si>
    <t>tuff mat low 1</t>
  </si>
  <si>
    <t>low</t>
  </si>
  <si>
    <t>101_B.2</t>
  </si>
  <si>
    <t>101_S.1</t>
  </si>
  <si>
    <t>101_S.2</t>
  </si>
  <si>
    <t>101_A.1</t>
  </si>
  <si>
    <t>101_A.2</t>
  </si>
  <si>
    <t>102_B.1</t>
  </si>
  <si>
    <t>tuff mat low 2</t>
  </si>
  <si>
    <t>102_B.2</t>
  </si>
  <si>
    <t>102_S.1</t>
  </si>
  <si>
    <t>102_S.2</t>
  </si>
  <si>
    <t>102_A.1</t>
  </si>
  <si>
    <t>102_A.2</t>
  </si>
  <si>
    <t>103_B.1</t>
  </si>
  <si>
    <t xml:space="preserve">baforia mat </t>
  </si>
  <si>
    <t>batophora</t>
  </si>
  <si>
    <t>103_B.2</t>
  </si>
  <si>
    <t>103_S.1</t>
  </si>
  <si>
    <t>103_S.2</t>
  </si>
  <si>
    <t>103_A.1</t>
  </si>
  <si>
    <t>103_A.2</t>
  </si>
  <si>
    <t>104_B.1</t>
  </si>
  <si>
    <t xml:space="preserve">flat mat low 1 </t>
  </si>
  <si>
    <t xml:space="preserve">flat </t>
  </si>
  <si>
    <t>104_B.2</t>
  </si>
  <si>
    <t>104_S.1</t>
  </si>
  <si>
    <t>104_S.2</t>
  </si>
  <si>
    <t>flat mat low 1</t>
  </si>
  <si>
    <t>104_A.1</t>
  </si>
  <si>
    <t>104_A.2</t>
  </si>
  <si>
    <t>105_B.1</t>
  </si>
  <si>
    <t>flat mat low 2</t>
  </si>
  <si>
    <t>105_B.2</t>
  </si>
  <si>
    <t>105_S.1</t>
  </si>
  <si>
    <t>105_S.2</t>
  </si>
  <si>
    <t>105_A.1</t>
  </si>
  <si>
    <t>105_A.2</t>
  </si>
  <si>
    <t>ID</t>
  </si>
  <si>
    <t xml:space="preserve">hours after </t>
  </si>
  <si>
    <t>date_time</t>
  </si>
  <si>
    <t>BHSE1</t>
  </si>
  <si>
    <t>tuff</t>
  </si>
  <si>
    <t>BHSE2</t>
  </si>
  <si>
    <t>BHSE3</t>
  </si>
  <si>
    <t>flat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</si>
  <si>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</si>
  <si>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</si>
  <si>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</si>
  <si>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</si>
  <si>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</si>
  <si>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</si>
  <si>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</si>
  <si>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</si>
  <si>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</si>
  <si>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 xml:space="preserve">ID </t>
  </si>
  <si>
    <t>hours after</t>
  </si>
  <si>
    <t>ooid</t>
  </si>
  <si>
    <t>mat_type</t>
  </si>
  <si>
    <t xml:space="preserve">1A </t>
  </si>
  <si>
    <t xml:space="preserve">tufted </t>
  </si>
  <si>
    <t xml:space="preserve">1B </t>
  </si>
  <si>
    <t xml:space="preserve">Flat </t>
  </si>
  <si>
    <t xml:space="preserve">3C </t>
  </si>
  <si>
    <t xml:space="preserve">tuft </t>
  </si>
  <si>
    <t>3B_A</t>
  </si>
  <si>
    <t>BHSE3B</t>
  </si>
  <si>
    <t>3B_B</t>
  </si>
  <si>
    <t>3B_C</t>
  </si>
  <si>
    <t>3G_A</t>
  </si>
  <si>
    <t>BHSE3G</t>
  </si>
  <si>
    <t xml:space="preserve">new tuft </t>
  </si>
  <si>
    <t>3G_B</t>
  </si>
  <si>
    <t>3G_C</t>
  </si>
  <si>
    <t>BHSE_C1</t>
  </si>
  <si>
    <t>beach_sand</t>
  </si>
  <si>
    <t>tufted</t>
  </si>
  <si>
    <t>BHSE_C2</t>
  </si>
  <si>
    <t>BHSE_C3</t>
  </si>
  <si>
    <t>BHSE_C4</t>
  </si>
  <si>
    <t>Sieved_sand</t>
  </si>
  <si>
    <t>BHSE_C5</t>
  </si>
  <si>
    <t>BHSE_C6</t>
  </si>
  <si>
    <t xml:space="preserve">2022 field 24 </t>
  </si>
  <si>
    <t>tuft 1</t>
  </si>
  <si>
    <t>tuft 2</t>
  </si>
  <si>
    <t>flat 1</t>
  </si>
  <si>
    <t>flat 2</t>
  </si>
  <si>
    <t>flat + B</t>
  </si>
  <si>
    <t>energy</t>
  </si>
  <si>
    <t>hours since deployment</t>
  </si>
  <si>
    <t xml:space="preserve">mat type </t>
  </si>
  <si>
    <t>background</t>
  </si>
  <si>
    <t>location_num</t>
  </si>
  <si>
    <t>sample_L</t>
  </si>
  <si>
    <t>A</t>
  </si>
  <si>
    <t>B</t>
  </si>
  <si>
    <t>C</t>
  </si>
  <si>
    <t>ooid %</t>
  </si>
  <si>
    <t xml:space="preserve">loss </t>
  </si>
  <si>
    <t xml:space="preserve">blurry </t>
  </si>
  <si>
    <t>blurry asf</t>
  </si>
  <si>
    <t>not great either</t>
  </si>
  <si>
    <t>latlong</t>
  </si>
  <si>
    <t>21.298172, -71.701668</t>
  </si>
  <si>
    <t>21.298352, -71.701716</t>
  </si>
  <si>
    <t>21.298542,-71.702024</t>
  </si>
  <si>
    <t>21.298737,-71.702141</t>
  </si>
  <si>
    <t>21.298932,-71.702239</t>
  </si>
  <si>
    <t>21.99120,-71.702364</t>
  </si>
  <si>
    <t>21.299301,-71.702597</t>
  </si>
  <si>
    <t>21.299380,-71.702770</t>
  </si>
  <si>
    <t>21.299176, -71.702452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</si>
</sst>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4" fontId="0" fillId="0" borderId="0" xfId="0" applyNumberFormat="1"/>
    <xf numFmtId="0" fontId="0" fillId="3" borderId="0" xfId="0" applyFill="1"/>
    <xf numFmtId="0" fontId="1" fillId="3" borderId="0" xfId="0" applyFont="1" applyFill="1"/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12" xfId="0" applyBorder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1844439472559E-2"/>
          <c:y val="2.1044136724288773E-2"/>
          <c:w val="0.67215817317060844"/>
          <c:h val="0.78772679277159319"/>
        </c:manualLayout>
      </c:layout>
      <c:scatterChart>
        <c:scatterStyle val="lineMarker"/>
        <c:varyColors val="0"/>
        <c:ser>
          <c:idx val="0"/>
          <c:order val="0"/>
          <c:tx>
            <c:v>low energy tuff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 table of data'!$C$10:$D$10</c:f>
              <c:numCache>
                <c:formatCode>General</c:formatCode>
                <c:ptCount val="2"/>
                <c:pt idx="0">
                  <c:v>25.674999999999997</c:v>
                </c:pt>
                <c:pt idx="1">
                  <c:v>18.875</c:v>
                </c:pt>
              </c:numCache>
            </c:numRef>
          </c:xVal>
          <c:yVal>
            <c:numRef>
              <c:f>'clean table of data'!$C$4:$D$4</c:f>
              <c:numCache>
                <c:formatCode>General</c:formatCode>
                <c:ptCount val="2"/>
                <c:pt idx="0">
                  <c:v>76.674999999999997</c:v>
                </c:pt>
                <c:pt idx="1">
                  <c:v>78.375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0-4DCB-B40A-023E3658D110}"/>
            </c:ext>
          </c:extLst>
        </c:ser>
        <c:ser>
          <c:idx val="1"/>
          <c:order val="1"/>
          <c:tx>
            <c:v>high energy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 table of data'!$C$11:$D$11</c:f>
              <c:numCache>
                <c:formatCode>General</c:formatCode>
                <c:ptCount val="2"/>
                <c:pt idx="0">
                  <c:v>16.625</c:v>
                </c:pt>
                <c:pt idx="1">
                  <c:v>18.087000000000003</c:v>
                </c:pt>
              </c:numCache>
            </c:numRef>
          </c:xVal>
          <c:yVal>
            <c:numRef>
              <c:f>'clean table of data'!$C$6:$D$6</c:f>
              <c:numCache>
                <c:formatCode>General</c:formatCode>
                <c:ptCount val="2"/>
                <c:pt idx="0">
                  <c:v>68.75</c:v>
                </c:pt>
                <c:pt idx="1">
                  <c:v>68.337000000000003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4DCB-B40A-023E3658D110}"/>
            </c:ext>
          </c:extLst>
        </c:ser>
        <c:ser>
          <c:idx val="2"/>
          <c:order val="2"/>
          <c:tx>
            <c:v>low energy flat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 table of data'!$E$10:$F$10</c:f>
              <c:numCache>
                <c:formatCode>General</c:formatCode>
                <c:ptCount val="2"/>
                <c:pt idx="0">
                  <c:v>11.875</c:v>
                </c:pt>
                <c:pt idx="1">
                  <c:v>17.375</c:v>
                </c:pt>
              </c:numCache>
            </c:numRef>
          </c:xVal>
          <c:yVal>
            <c:numRef>
              <c:f>'clean table of data'!$E$4:$F$4</c:f>
              <c:numCache>
                <c:formatCode>General</c:formatCode>
                <c:ptCount val="2"/>
                <c:pt idx="0">
                  <c:v>72.875</c:v>
                </c:pt>
                <c:pt idx="1">
                  <c:v>70.75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0-4DCB-B40A-023E3658D110}"/>
            </c:ext>
          </c:extLst>
        </c:ser>
        <c:ser>
          <c:idx val="3"/>
          <c:order val="3"/>
          <c:tx>
            <c:v>low energy flat +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table of data'!$G$10</c:f>
              <c:numCache>
                <c:formatCode>General</c:formatCode>
                <c:ptCount val="1"/>
                <c:pt idx="0">
                  <c:v>38.25</c:v>
                </c:pt>
              </c:numCache>
            </c:numRef>
          </c:xVal>
          <c:yVal>
            <c:numRef>
              <c:f>'clean table of data'!$G$4</c:f>
              <c:numCache>
                <c:formatCode>General</c:formatCode>
                <c:ptCount val="1"/>
                <c:pt idx="0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0-4DCB-B40A-023E3658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65551"/>
        <c:axId val="1155151072"/>
      </c:scatterChart>
      <c:valAx>
        <c:axId val="7776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coverage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51072"/>
        <c:crosses val="autoZero"/>
        <c:crossBetween val="midCat"/>
      </c:valAx>
      <c:valAx>
        <c:axId val="11551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% </a:t>
                </a:r>
                <a:r>
                  <a:rPr lang="en-US" baseline="0"/>
                  <a:t> added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55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6350</xdr:rowOff>
    </xdr:from>
    <xdr:to>
      <xdr:col>18</xdr:col>
      <xdr:colOff>330200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9B11D-22B6-8BC6-BE33-87BC97CF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B40E-017D-490A-9EC6-B37D59F78E65}">
  <dimension ref="A1:H43"/>
  <sheetViews>
    <sheetView workbookViewId="0">
      <selection activeCell="J22" sqref="J22:J25"/>
    </sheetView>
  </sheetViews>
  <sheetFormatPr defaultRowHeight="14.5" x14ac:dyDescent="0.35"/>
  <cols>
    <col min="1" max="1" width="14.54296875" bestFit="1" customWidth="1"/>
    <col min="2" max="2" width="13.1796875" bestFit="1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17.75</v>
      </c>
      <c r="G2">
        <f>100-F2</f>
        <v>82.25</v>
      </c>
      <c r="H2" t="s">
        <v>12</v>
      </c>
    </row>
    <row r="3" spans="1:8" x14ac:dyDescent="0.35">
      <c r="A3" t="s">
        <v>13</v>
      </c>
      <c r="B3" t="s">
        <v>9</v>
      </c>
      <c r="C3" t="s">
        <v>10</v>
      </c>
      <c r="D3" t="s">
        <v>11</v>
      </c>
      <c r="E3" t="s">
        <v>12</v>
      </c>
      <c r="F3">
        <v>18.5</v>
      </c>
      <c r="G3">
        <f t="shared" ref="G3:G43" si="0">100-F3</f>
        <v>81.5</v>
      </c>
      <c r="H3">
        <f>_xlfn.STDEV.S(F3,F2)</f>
        <v>0.5303300858899106</v>
      </c>
    </row>
    <row r="4" spans="1:8" x14ac:dyDescent="0.35">
      <c r="A4" t="s">
        <v>14</v>
      </c>
      <c r="B4" t="s">
        <v>9</v>
      </c>
      <c r="C4" t="s">
        <v>10</v>
      </c>
      <c r="D4" t="s">
        <v>11</v>
      </c>
      <c r="E4">
        <v>0</v>
      </c>
      <c r="F4">
        <v>68.75</v>
      </c>
      <c r="G4">
        <f t="shared" si="0"/>
        <v>31.25</v>
      </c>
      <c r="H4" t="s">
        <v>12</v>
      </c>
    </row>
    <row r="5" spans="1:8" x14ac:dyDescent="0.35">
      <c r="A5" t="s">
        <v>15</v>
      </c>
      <c r="B5" t="s">
        <v>9</v>
      </c>
      <c r="C5" t="s">
        <v>10</v>
      </c>
      <c r="D5" t="s">
        <v>11</v>
      </c>
      <c r="E5">
        <v>0</v>
      </c>
      <c r="F5">
        <v>68.75</v>
      </c>
      <c r="G5">
        <f t="shared" si="0"/>
        <v>31.25</v>
      </c>
      <c r="H5">
        <f t="shared" ref="H5:H43" si="1">_xlfn.STDEV.S(F5,F4)</f>
        <v>0</v>
      </c>
    </row>
    <row r="6" spans="1:8" x14ac:dyDescent="0.35">
      <c r="A6" t="s">
        <v>16</v>
      </c>
      <c r="B6" t="s">
        <v>9</v>
      </c>
      <c r="C6" t="s">
        <v>10</v>
      </c>
      <c r="D6" t="s">
        <v>11</v>
      </c>
      <c r="E6">
        <v>24</v>
      </c>
      <c r="F6">
        <v>53</v>
      </c>
      <c r="G6">
        <f t="shared" si="0"/>
        <v>47</v>
      </c>
      <c r="H6" t="s">
        <v>12</v>
      </c>
    </row>
    <row r="7" spans="1:8" x14ac:dyDescent="0.35">
      <c r="A7" t="s">
        <v>17</v>
      </c>
      <c r="B7" t="s">
        <v>9</v>
      </c>
      <c r="C7" t="s">
        <v>10</v>
      </c>
      <c r="D7" t="s">
        <v>11</v>
      </c>
      <c r="E7">
        <v>24</v>
      </c>
      <c r="F7">
        <v>51.25</v>
      </c>
      <c r="G7">
        <f t="shared" si="0"/>
        <v>48.75</v>
      </c>
      <c r="H7">
        <f t="shared" si="1"/>
        <v>1.2374368670764582</v>
      </c>
    </row>
    <row r="8" spans="1:8" x14ac:dyDescent="0.35">
      <c r="A8" t="s">
        <v>18</v>
      </c>
      <c r="B8" t="s">
        <v>19</v>
      </c>
      <c r="C8" t="s">
        <v>10</v>
      </c>
      <c r="D8" t="s">
        <v>11</v>
      </c>
      <c r="E8" t="s">
        <v>12</v>
      </c>
      <c r="F8">
        <v>23.25</v>
      </c>
      <c r="G8">
        <f t="shared" si="0"/>
        <v>76.75</v>
      </c>
      <c r="H8" t="s">
        <v>12</v>
      </c>
    </row>
    <row r="9" spans="1:8" x14ac:dyDescent="0.35">
      <c r="A9" t="s">
        <v>20</v>
      </c>
      <c r="B9" t="s">
        <v>19</v>
      </c>
      <c r="C9" t="s">
        <v>10</v>
      </c>
      <c r="D9" t="s">
        <v>11</v>
      </c>
      <c r="E9" t="s">
        <v>12</v>
      </c>
      <c r="F9">
        <v>22.75</v>
      </c>
      <c r="G9">
        <f t="shared" si="0"/>
        <v>77.25</v>
      </c>
      <c r="H9">
        <f t="shared" si="1"/>
        <v>0.35355339059327379</v>
      </c>
    </row>
    <row r="10" spans="1:8" x14ac:dyDescent="0.35">
      <c r="A10" t="s">
        <v>21</v>
      </c>
      <c r="B10" t="s">
        <v>19</v>
      </c>
      <c r="C10" t="s">
        <v>10</v>
      </c>
      <c r="D10" t="s">
        <v>11</v>
      </c>
      <c r="E10">
        <v>0</v>
      </c>
      <c r="F10">
        <v>69</v>
      </c>
      <c r="G10">
        <f t="shared" si="0"/>
        <v>31</v>
      </c>
      <c r="H10" t="s">
        <v>12</v>
      </c>
    </row>
    <row r="11" spans="1:8" x14ac:dyDescent="0.35">
      <c r="A11" t="s">
        <v>22</v>
      </c>
      <c r="B11" t="s">
        <v>19</v>
      </c>
      <c r="C11" t="s">
        <v>10</v>
      </c>
      <c r="D11" t="s">
        <v>11</v>
      </c>
      <c r="E11">
        <v>0</v>
      </c>
      <c r="F11">
        <v>67.75</v>
      </c>
      <c r="G11">
        <f t="shared" si="0"/>
        <v>32.25</v>
      </c>
      <c r="H11">
        <f t="shared" si="1"/>
        <v>0.88388347648318444</v>
      </c>
    </row>
    <row r="12" spans="1:8" x14ac:dyDescent="0.35">
      <c r="A12" t="s">
        <v>23</v>
      </c>
      <c r="B12" t="s">
        <v>19</v>
      </c>
      <c r="C12" t="s">
        <v>10</v>
      </c>
      <c r="D12" t="s">
        <v>11</v>
      </c>
      <c r="E12">
        <v>24</v>
      </c>
      <c r="F12">
        <v>54.25</v>
      </c>
      <c r="G12">
        <f t="shared" si="0"/>
        <v>45.75</v>
      </c>
      <c r="H12" t="s">
        <v>12</v>
      </c>
    </row>
    <row r="13" spans="1:8" x14ac:dyDescent="0.35">
      <c r="A13" t="s">
        <v>24</v>
      </c>
      <c r="B13" t="s">
        <v>19</v>
      </c>
      <c r="C13" t="s">
        <v>10</v>
      </c>
      <c r="D13" t="s">
        <v>11</v>
      </c>
      <c r="E13">
        <v>24</v>
      </c>
      <c r="F13">
        <v>46.25</v>
      </c>
      <c r="G13">
        <f t="shared" si="0"/>
        <v>53.75</v>
      </c>
      <c r="H13">
        <f t="shared" si="1"/>
        <v>5.6568542494923806</v>
      </c>
    </row>
    <row r="14" spans="1:8" x14ac:dyDescent="0.35">
      <c r="A14" t="s">
        <v>25</v>
      </c>
      <c r="B14" t="s">
        <v>26</v>
      </c>
      <c r="C14" t="s">
        <v>27</v>
      </c>
      <c r="D14" t="s">
        <v>11</v>
      </c>
      <c r="E14" t="s">
        <v>12</v>
      </c>
      <c r="F14">
        <v>16.25</v>
      </c>
      <c r="G14">
        <f t="shared" si="0"/>
        <v>83.75</v>
      </c>
      <c r="H14" t="s">
        <v>12</v>
      </c>
    </row>
    <row r="15" spans="1:8" x14ac:dyDescent="0.35">
      <c r="A15" t="s">
        <v>28</v>
      </c>
      <c r="B15" t="s">
        <v>26</v>
      </c>
      <c r="C15" t="s">
        <v>27</v>
      </c>
      <c r="D15" t="s">
        <v>11</v>
      </c>
      <c r="E15" t="s">
        <v>12</v>
      </c>
      <c r="F15">
        <v>19.5</v>
      </c>
      <c r="G15">
        <f t="shared" si="0"/>
        <v>80.5</v>
      </c>
      <c r="H15">
        <f t="shared" si="1"/>
        <v>2.2980970388562794</v>
      </c>
    </row>
    <row r="16" spans="1:8" x14ac:dyDescent="0.35">
      <c r="A16" t="s">
        <v>29</v>
      </c>
      <c r="B16" t="s">
        <v>26</v>
      </c>
      <c r="C16" t="s">
        <v>27</v>
      </c>
      <c r="D16" t="s">
        <v>11</v>
      </c>
      <c r="E16">
        <v>0</v>
      </c>
      <c r="F16">
        <v>76.25</v>
      </c>
      <c r="G16">
        <f t="shared" si="0"/>
        <v>23.75</v>
      </c>
      <c r="H16" t="s">
        <v>12</v>
      </c>
    </row>
    <row r="17" spans="1:8" x14ac:dyDescent="0.35">
      <c r="A17" t="s">
        <v>30</v>
      </c>
      <c r="B17" t="s">
        <v>26</v>
      </c>
      <c r="C17" t="s">
        <v>27</v>
      </c>
      <c r="D17" t="s">
        <v>11</v>
      </c>
      <c r="E17">
        <v>0</v>
      </c>
      <c r="F17">
        <v>77</v>
      </c>
      <c r="G17">
        <f t="shared" si="0"/>
        <v>23</v>
      </c>
      <c r="H17">
        <f t="shared" si="1"/>
        <v>0.5303300858899106</v>
      </c>
    </row>
    <row r="18" spans="1:8" x14ac:dyDescent="0.35">
      <c r="A18" t="s">
        <v>31</v>
      </c>
      <c r="B18" t="s">
        <v>26</v>
      </c>
      <c r="C18" t="s">
        <v>27</v>
      </c>
      <c r="D18" t="s">
        <v>11</v>
      </c>
      <c r="E18">
        <v>24</v>
      </c>
      <c r="F18">
        <v>49</v>
      </c>
      <c r="G18">
        <f t="shared" si="0"/>
        <v>51</v>
      </c>
      <c r="H18" t="s">
        <v>12</v>
      </c>
    </row>
    <row r="19" spans="1:8" x14ac:dyDescent="0.35">
      <c r="A19" t="s">
        <v>32</v>
      </c>
      <c r="B19" t="s">
        <v>26</v>
      </c>
      <c r="C19" t="s">
        <v>27</v>
      </c>
      <c r="D19" t="s">
        <v>11</v>
      </c>
      <c r="E19">
        <v>24</v>
      </c>
      <c r="F19">
        <v>53</v>
      </c>
      <c r="G19">
        <f t="shared" si="0"/>
        <v>47</v>
      </c>
      <c r="H19">
        <f t="shared" si="1"/>
        <v>2.8284271247461903</v>
      </c>
    </row>
    <row r="20" spans="1:8" x14ac:dyDescent="0.35">
      <c r="A20" t="s">
        <v>33</v>
      </c>
      <c r="B20" t="s">
        <v>34</v>
      </c>
      <c r="C20" t="s">
        <v>27</v>
      </c>
      <c r="D20" t="s">
        <v>11</v>
      </c>
      <c r="E20" t="s">
        <v>12</v>
      </c>
      <c r="F20">
        <v>15</v>
      </c>
      <c r="G20">
        <f t="shared" si="0"/>
        <v>85</v>
      </c>
      <c r="H20" t="s">
        <v>12</v>
      </c>
    </row>
    <row r="21" spans="1:8" x14ac:dyDescent="0.35">
      <c r="A21" t="s">
        <v>35</v>
      </c>
      <c r="B21" t="s">
        <v>34</v>
      </c>
      <c r="C21" t="s">
        <v>27</v>
      </c>
      <c r="D21" t="s">
        <v>11</v>
      </c>
      <c r="E21" t="s">
        <v>12</v>
      </c>
      <c r="F21">
        <v>24.5</v>
      </c>
      <c r="G21">
        <f t="shared" si="0"/>
        <v>75.5</v>
      </c>
      <c r="H21">
        <f t="shared" si="1"/>
        <v>6.7175144212722016</v>
      </c>
    </row>
    <row r="22" spans="1:8" x14ac:dyDescent="0.35">
      <c r="A22" t="s">
        <v>36</v>
      </c>
      <c r="B22" t="s">
        <v>34</v>
      </c>
      <c r="C22" t="s">
        <v>27</v>
      </c>
      <c r="D22" t="s">
        <v>11</v>
      </c>
      <c r="E22">
        <v>0</v>
      </c>
      <c r="F22">
        <v>77.25</v>
      </c>
      <c r="G22">
        <f t="shared" si="0"/>
        <v>22.75</v>
      </c>
      <c r="H22" t="s">
        <v>12</v>
      </c>
    </row>
    <row r="23" spans="1:8" x14ac:dyDescent="0.35">
      <c r="A23" t="s">
        <v>37</v>
      </c>
      <c r="B23" t="s">
        <v>34</v>
      </c>
      <c r="C23" t="s">
        <v>27</v>
      </c>
      <c r="D23" t="s">
        <v>11</v>
      </c>
      <c r="E23">
        <v>0</v>
      </c>
      <c r="F23">
        <v>79.5</v>
      </c>
      <c r="G23">
        <f t="shared" si="0"/>
        <v>20.5</v>
      </c>
      <c r="H23">
        <f t="shared" si="1"/>
        <v>1.5909902576697319</v>
      </c>
    </row>
    <row r="24" spans="1:8" x14ac:dyDescent="0.35">
      <c r="A24" t="s">
        <v>38</v>
      </c>
      <c r="B24" t="s">
        <v>34</v>
      </c>
      <c r="C24" t="s">
        <v>27</v>
      </c>
      <c r="D24" t="s">
        <v>11</v>
      </c>
      <c r="E24">
        <v>24</v>
      </c>
      <c r="F24">
        <v>58.25</v>
      </c>
      <c r="G24">
        <f t="shared" si="0"/>
        <v>41.75</v>
      </c>
      <c r="H24" t="s">
        <v>12</v>
      </c>
    </row>
    <row r="25" spans="1:8" x14ac:dyDescent="0.35">
      <c r="A25" t="s">
        <v>39</v>
      </c>
      <c r="B25" t="s">
        <v>34</v>
      </c>
      <c r="C25" t="s">
        <v>27</v>
      </c>
      <c r="D25" t="s">
        <v>11</v>
      </c>
      <c r="E25">
        <v>24</v>
      </c>
      <c r="F25">
        <v>60.75</v>
      </c>
      <c r="G25">
        <f t="shared" si="0"/>
        <v>39.25</v>
      </c>
      <c r="H25">
        <f t="shared" si="1"/>
        <v>1.7677669529663689</v>
      </c>
    </row>
    <row r="26" spans="1:8" x14ac:dyDescent="0.35">
      <c r="A26" t="s">
        <v>40</v>
      </c>
      <c r="B26" t="s">
        <v>41</v>
      </c>
      <c r="C26" t="s">
        <v>27</v>
      </c>
      <c r="D26" t="s">
        <v>42</v>
      </c>
      <c r="E26" t="s">
        <v>12</v>
      </c>
      <c r="F26">
        <v>3.5</v>
      </c>
      <c r="G26">
        <f t="shared" si="0"/>
        <v>96.5</v>
      </c>
      <c r="H26" t="s">
        <v>12</v>
      </c>
    </row>
    <row r="27" spans="1:8" x14ac:dyDescent="0.35">
      <c r="A27" t="s">
        <v>43</v>
      </c>
      <c r="B27" t="s">
        <v>41</v>
      </c>
      <c r="C27" t="s">
        <v>27</v>
      </c>
      <c r="D27" t="s">
        <v>42</v>
      </c>
      <c r="E27" t="s">
        <v>12</v>
      </c>
      <c r="F27">
        <v>3.4</v>
      </c>
      <c r="G27">
        <f t="shared" si="0"/>
        <v>96.6</v>
      </c>
      <c r="H27">
        <f t="shared" si="1"/>
        <v>7.0710678118654821E-2</v>
      </c>
    </row>
    <row r="28" spans="1:8" x14ac:dyDescent="0.35">
      <c r="A28" t="s">
        <v>44</v>
      </c>
      <c r="B28" t="s">
        <v>41</v>
      </c>
      <c r="C28" t="s">
        <v>27</v>
      </c>
      <c r="D28" t="s">
        <v>42</v>
      </c>
      <c r="E28">
        <v>0</v>
      </c>
      <c r="F28">
        <v>66</v>
      </c>
      <c r="G28">
        <f t="shared" si="0"/>
        <v>34</v>
      </c>
      <c r="H28" t="s">
        <v>12</v>
      </c>
    </row>
    <row r="29" spans="1:8" x14ac:dyDescent="0.35">
      <c r="A29" t="s">
        <v>45</v>
      </c>
      <c r="B29" t="s">
        <v>41</v>
      </c>
      <c r="C29" t="s">
        <v>27</v>
      </c>
      <c r="D29" t="s">
        <v>42</v>
      </c>
      <c r="E29">
        <v>0</v>
      </c>
      <c r="F29">
        <v>68</v>
      </c>
      <c r="G29">
        <f t="shared" si="0"/>
        <v>32</v>
      </c>
      <c r="H29">
        <f t="shared" si="1"/>
        <v>1.4142135623730951</v>
      </c>
    </row>
    <row r="30" spans="1:8" x14ac:dyDescent="0.35">
      <c r="A30" t="s">
        <v>46</v>
      </c>
      <c r="B30" t="s">
        <v>41</v>
      </c>
      <c r="C30" t="s">
        <v>27</v>
      </c>
      <c r="D30" t="s">
        <v>42</v>
      </c>
      <c r="E30">
        <v>24</v>
      </c>
      <c r="F30">
        <v>28.25</v>
      </c>
      <c r="G30">
        <f t="shared" si="0"/>
        <v>71.75</v>
      </c>
      <c r="H30" t="s">
        <v>12</v>
      </c>
    </row>
    <row r="31" spans="1:8" x14ac:dyDescent="0.35">
      <c r="A31" t="s">
        <v>47</v>
      </c>
      <c r="B31" t="s">
        <v>41</v>
      </c>
      <c r="C31" t="s">
        <v>27</v>
      </c>
      <c r="D31" t="s">
        <v>42</v>
      </c>
      <c r="E31">
        <v>24</v>
      </c>
      <c r="F31">
        <v>29.25</v>
      </c>
      <c r="G31">
        <f t="shared" si="0"/>
        <v>70.75</v>
      </c>
      <c r="H31">
        <f t="shared" si="1"/>
        <v>0.70710678118654757</v>
      </c>
    </row>
    <row r="32" spans="1:8" x14ac:dyDescent="0.35">
      <c r="A32" t="s">
        <v>48</v>
      </c>
      <c r="B32" t="s">
        <v>49</v>
      </c>
      <c r="C32" t="s">
        <v>27</v>
      </c>
      <c r="D32" t="s">
        <v>50</v>
      </c>
      <c r="E32" t="s">
        <v>12</v>
      </c>
      <c r="F32">
        <v>3.25</v>
      </c>
      <c r="G32">
        <f t="shared" si="0"/>
        <v>96.75</v>
      </c>
      <c r="H32" t="s">
        <v>12</v>
      </c>
    </row>
    <row r="33" spans="1:8" x14ac:dyDescent="0.35">
      <c r="A33" t="s">
        <v>51</v>
      </c>
      <c r="B33" t="s">
        <v>49</v>
      </c>
      <c r="C33" t="s">
        <v>27</v>
      </c>
      <c r="D33" t="s">
        <v>50</v>
      </c>
      <c r="E33" t="s">
        <v>12</v>
      </c>
      <c r="F33">
        <v>2.5</v>
      </c>
      <c r="G33">
        <f t="shared" si="0"/>
        <v>97.5</v>
      </c>
      <c r="H33">
        <f t="shared" si="1"/>
        <v>0.5303300858899106</v>
      </c>
    </row>
    <row r="34" spans="1:8" x14ac:dyDescent="0.35">
      <c r="A34" t="s">
        <v>52</v>
      </c>
      <c r="B34" t="s">
        <v>49</v>
      </c>
      <c r="C34" t="s">
        <v>27</v>
      </c>
      <c r="D34" t="s">
        <v>50</v>
      </c>
      <c r="E34">
        <v>0</v>
      </c>
      <c r="F34">
        <v>73.75</v>
      </c>
      <c r="G34">
        <f t="shared" si="0"/>
        <v>26.25</v>
      </c>
      <c r="H34" t="s">
        <v>12</v>
      </c>
    </row>
    <row r="35" spans="1:8" x14ac:dyDescent="0.35">
      <c r="A35" t="s">
        <v>53</v>
      </c>
      <c r="B35" t="s">
        <v>54</v>
      </c>
      <c r="C35" t="s">
        <v>27</v>
      </c>
      <c r="D35" t="s">
        <v>50</v>
      </c>
      <c r="E35">
        <v>0</v>
      </c>
      <c r="F35">
        <v>72</v>
      </c>
      <c r="G35">
        <f t="shared" si="0"/>
        <v>28</v>
      </c>
      <c r="H35">
        <f t="shared" si="1"/>
        <v>1.2374368670764582</v>
      </c>
    </row>
    <row r="36" spans="1:8" x14ac:dyDescent="0.35">
      <c r="A36" t="s">
        <v>55</v>
      </c>
      <c r="B36" t="s">
        <v>54</v>
      </c>
      <c r="C36" t="s">
        <v>27</v>
      </c>
      <c r="D36" t="s">
        <v>50</v>
      </c>
      <c r="E36">
        <v>24</v>
      </c>
      <c r="F36">
        <v>61</v>
      </c>
      <c r="G36">
        <f t="shared" si="0"/>
        <v>39</v>
      </c>
      <c r="H36" t="s">
        <v>12</v>
      </c>
    </row>
    <row r="37" spans="1:8" x14ac:dyDescent="0.35">
      <c r="A37" t="s">
        <v>56</v>
      </c>
      <c r="B37" t="s">
        <v>54</v>
      </c>
      <c r="C37" t="s">
        <v>27</v>
      </c>
      <c r="D37" t="s">
        <v>50</v>
      </c>
      <c r="E37">
        <v>24</v>
      </c>
      <c r="F37">
        <v>61</v>
      </c>
      <c r="G37">
        <f t="shared" si="0"/>
        <v>39</v>
      </c>
      <c r="H37">
        <f t="shared" si="1"/>
        <v>0</v>
      </c>
    </row>
    <row r="38" spans="1:8" x14ac:dyDescent="0.35">
      <c r="A38" t="s">
        <v>57</v>
      </c>
      <c r="B38" t="s">
        <v>58</v>
      </c>
      <c r="C38" t="s">
        <v>27</v>
      </c>
      <c r="D38" t="s">
        <v>50</v>
      </c>
      <c r="E38" t="s">
        <v>12</v>
      </c>
      <c r="F38">
        <v>5</v>
      </c>
      <c r="G38">
        <f t="shared" si="0"/>
        <v>95</v>
      </c>
      <c r="H38" t="s">
        <v>12</v>
      </c>
    </row>
    <row r="39" spans="1:8" x14ac:dyDescent="0.35">
      <c r="A39" t="s">
        <v>59</v>
      </c>
      <c r="B39" t="s">
        <v>58</v>
      </c>
      <c r="C39" t="s">
        <v>27</v>
      </c>
      <c r="D39" t="s">
        <v>50</v>
      </c>
      <c r="E39" t="s">
        <v>12</v>
      </c>
      <c r="F39">
        <v>4.25</v>
      </c>
      <c r="G39">
        <f t="shared" si="0"/>
        <v>95.75</v>
      </c>
      <c r="H39">
        <f t="shared" si="1"/>
        <v>0.5303300858899106</v>
      </c>
    </row>
    <row r="40" spans="1:8" x14ac:dyDescent="0.35">
      <c r="A40" t="s">
        <v>60</v>
      </c>
      <c r="B40" t="s">
        <v>58</v>
      </c>
      <c r="C40" t="s">
        <v>27</v>
      </c>
      <c r="D40" t="s">
        <v>50</v>
      </c>
      <c r="E40">
        <v>0</v>
      </c>
      <c r="F40">
        <v>71.25</v>
      </c>
      <c r="G40">
        <f t="shared" si="0"/>
        <v>28.75</v>
      </c>
      <c r="H40" t="s">
        <v>12</v>
      </c>
    </row>
    <row r="41" spans="1:8" x14ac:dyDescent="0.35">
      <c r="A41" t="s">
        <v>61</v>
      </c>
      <c r="B41" t="s">
        <v>58</v>
      </c>
      <c r="C41" t="s">
        <v>27</v>
      </c>
      <c r="D41" t="s">
        <v>50</v>
      </c>
      <c r="E41">
        <v>0</v>
      </c>
      <c r="F41">
        <v>70.25</v>
      </c>
      <c r="G41">
        <f t="shared" si="0"/>
        <v>29.75</v>
      </c>
      <c r="H41">
        <f t="shared" si="1"/>
        <v>0.70710678118654757</v>
      </c>
    </row>
    <row r="42" spans="1:8" x14ac:dyDescent="0.35">
      <c r="A42" t="s">
        <v>62</v>
      </c>
      <c r="B42" t="s">
        <v>58</v>
      </c>
      <c r="C42" t="s">
        <v>27</v>
      </c>
      <c r="D42" t="s">
        <v>50</v>
      </c>
      <c r="E42">
        <v>24</v>
      </c>
      <c r="F42">
        <v>55</v>
      </c>
      <c r="G42">
        <f t="shared" si="0"/>
        <v>45</v>
      </c>
      <c r="H42" t="s">
        <v>12</v>
      </c>
    </row>
    <row r="43" spans="1:8" x14ac:dyDescent="0.35">
      <c r="A43" t="s">
        <v>63</v>
      </c>
      <c r="B43" t="s">
        <v>58</v>
      </c>
      <c r="C43" t="s">
        <v>27</v>
      </c>
      <c r="D43" t="s">
        <v>50</v>
      </c>
      <c r="E43">
        <v>24</v>
      </c>
      <c r="F43">
        <v>51.75</v>
      </c>
      <c r="G43">
        <f t="shared" si="0"/>
        <v>48.25</v>
      </c>
      <c r="H43">
        <f t="shared" si="1"/>
        <v>2.2980970388562794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154E-9D30-4D73-B01C-60BEE5D78C52}">
  <dimension ref="A1:G11"/>
  <sheetViews>
    <sheetView topLeftCell="B1" workbookViewId="0">
      <selection activeCell="E16" sqref="E16"/>
    </sheetView>
  </sheetViews>
  <sheetFormatPr defaultRowHeight="14.5" x14ac:dyDescent="0.35"/>
  <cols>
    <col min="2" max="2" width="20.81640625" bestFit="1" customWidth="1"/>
  </cols>
  <sheetData>
    <row r="1" spans="1:7" ht="15" thickBot="1" x14ac:dyDescent="0.4">
      <c r="A1" s="21" t="s">
        <v>109</v>
      </c>
      <c r="B1" s="22"/>
      <c r="C1" s="22"/>
      <c r="D1" s="22"/>
      <c r="E1" s="22"/>
      <c r="F1" s="22"/>
      <c r="G1" s="23"/>
    </row>
    <row r="2" spans="1:7" ht="15" thickBot="1" x14ac:dyDescent="0.4">
      <c r="A2" s="13" t="s">
        <v>115</v>
      </c>
      <c r="B2" s="13" t="s">
        <v>116</v>
      </c>
      <c r="C2" s="21" t="s">
        <v>117</v>
      </c>
      <c r="D2" s="22"/>
      <c r="E2" s="22"/>
      <c r="F2" s="22"/>
      <c r="G2" s="23"/>
    </row>
    <row r="3" spans="1:7" ht="15" thickBot="1" x14ac:dyDescent="0.4">
      <c r="A3" s="8"/>
      <c r="B3" s="9"/>
      <c r="C3" s="11" t="s">
        <v>110</v>
      </c>
      <c r="D3" s="11" t="s">
        <v>111</v>
      </c>
      <c r="E3" s="11" t="s">
        <v>112</v>
      </c>
      <c r="F3" s="11" t="s">
        <v>113</v>
      </c>
      <c r="G3" s="14" t="s">
        <v>114</v>
      </c>
    </row>
    <row r="4" spans="1:7" x14ac:dyDescent="0.35">
      <c r="A4" s="19" t="s">
        <v>27</v>
      </c>
      <c r="B4" s="9">
        <v>0</v>
      </c>
      <c r="C4" s="9">
        <v>76.674999999999997</v>
      </c>
      <c r="D4" s="9">
        <v>78.375</v>
      </c>
      <c r="E4" s="9">
        <v>72.875</v>
      </c>
      <c r="F4" s="9">
        <v>70.75</v>
      </c>
      <c r="G4" s="8">
        <v>67</v>
      </c>
    </row>
    <row r="5" spans="1:7" ht="15" thickBot="1" x14ac:dyDescent="0.4">
      <c r="A5" s="20"/>
      <c r="B5" s="10">
        <v>24</v>
      </c>
      <c r="C5" s="10">
        <v>51</v>
      </c>
      <c r="D5" s="10">
        <v>59.5</v>
      </c>
      <c r="E5" s="10">
        <v>61</v>
      </c>
      <c r="F5" s="10">
        <v>53.375</v>
      </c>
      <c r="G5" s="12">
        <v>28.75</v>
      </c>
    </row>
    <row r="6" spans="1:7" x14ac:dyDescent="0.35">
      <c r="A6" s="24" t="s">
        <v>10</v>
      </c>
      <c r="B6" s="9">
        <v>0</v>
      </c>
      <c r="C6" s="9">
        <v>68.75</v>
      </c>
      <c r="D6" s="9">
        <v>68.337000000000003</v>
      </c>
      <c r="G6" s="8"/>
    </row>
    <row r="7" spans="1:7" x14ac:dyDescent="0.35">
      <c r="A7" s="25"/>
      <c r="B7" s="15">
        <v>24</v>
      </c>
      <c r="C7" s="15">
        <v>52.125</v>
      </c>
      <c r="D7" s="15">
        <v>50.25</v>
      </c>
      <c r="E7" s="16"/>
      <c r="F7" s="16"/>
      <c r="G7" s="17"/>
    </row>
    <row r="10" spans="1:7" x14ac:dyDescent="0.35">
      <c r="B10" t="s">
        <v>125</v>
      </c>
      <c r="C10">
        <f>C4-C5</f>
        <v>25.674999999999997</v>
      </c>
      <c r="D10">
        <f>D4-D5</f>
        <v>18.875</v>
      </c>
      <c r="E10">
        <f>E4-E5</f>
        <v>11.875</v>
      </c>
      <c r="F10">
        <f>F4-F5</f>
        <v>17.375</v>
      </c>
      <c r="G10">
        <f>G4-G5</f>
        <v>38.25</v>
      </c>
    </row>
    <row r="11" spans="1:7" x14ac:dyDescent="0.35">
      <c r="C11">
        <f>C6-C7</f>
        <v>16.625</v>
      </c>
      <c r="D11">
        <f>D6-D7</f>
        <v>18.087000000000003</v>
      </c>
    </row>
  </sheetData>
  <mergeCells count="4">
    <mergeCell ref="A4:A5"/>
    <mergeCell ref="A1:G1"/>
    <mergeCell ref="C2:G2"/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AEC-F59F-46BA-9D9A-DD20081E087C}">
  <dimension ref="A1:E30"/>
  <sheetViews>
    <sheetView tabSelected="1" topLeftCell="A11" workbookViewId="0">
      <selection activeCell="B19" sqref="B19"/>
    </sheetView>
  </sheetViews>
  <sheetFormatPr defaultRowHeight="14.5" x14ac:dyDescent="0.35"/>
  <cols>
    <col min="1" max="1" width="16.1796875" customWidth="1"/>
    <col min="2" max="2" width="15.81640625" customWidth="1"/>
    <col min="3" max="3" width="14.1796875" customWidth="1"/>
  </cols>
  <sheetData>
    <row r="1" spans="1:4" x14ac:dyDescent="0.35">
      <c r="A1" t="s">
        <v>118</v>
      </c>
    </row>
    <row r="3" spans="1:4" x14ac:dyDescent="0.35">
      <c r="A3" t="s">
        <v>119</v>
      </c>
      <c r="B3" t="s">
        <v>129</v>
      </c>
      <c r="C3" t="s">
        <v>120</v>
      </c>
      <c r="D3" t="s">
        <v>124</v>
      </c>
    </row>
    <row r="4" spans="1:4" x14ac:dyDescent="0.35">
      <c r="A4">
        <v>1</v>
      </c>
      <c r="B4" t="s">
        <v>130</v>
      </c>
      <c r="C4" t="s">
        <v>121</v>
      </c>
    </row>
    <row r="5" spans="1:4" x14ac:dyDescent="0.35">
      <c r="A5">
        <v>1</v>
      </c>
      <c r="B5" t="s">
        <v>130</v>
      </c>
      <c r="C5" t="s">
        <v>122</v>
      </c>
      <c r="D5">
        <v>9.25</v>
      </c>
    </row>
    <row r="6" spans="1:4" x14ac:dyDescent="0.35">
      <c r="A6">
        <v>1</v>
      </c>
      <c r="B6" t="s">
        <v>130</v>
      </c>
      <c r="C6" t="s">
        <v>123</v>
      </c>
    </row>
    <row r="7" spans="1:4" x14ac:dyDescent="0.35">
      <c r="A7">
        <v>2</v>
      </c>
      <c r="B7" t="s">
        <v>131</v>
      </c>
      <c r="C7" t="s">
        <v>121</v>
      </c>
      <c r="D7">
        <v>8.75</v>
      </c>
    </row>
    <row r="8" spans="1:4" x14ac:dyDescent="0.35">
      <c r="A8">
        <v>2</v>
      </c>
      <c r="C8" t="s">
        <v>122</v>
      </c>
      <c r="D8">
        <v>6</v>
      </c>
    </row>
    <row r="9" spans="1:4" x14ac:dyDescent="0.35">
      <c r="A9">
        <v>2</v>
      </c>
      <c r="C9" t="s">
        <v>123</v>
      </c>
      <c r="D9">
        <v>10.75</v>
      </c>
    </row>
    <row r="10" spans="1:4" x14ac:dyDescent="0.35">
      <c r="A10">
        <v>3</v>
      </c>
      <c r="B10" t="s">
        <v>132</v>
      </c>
      <c r="C10" t="s">
        <v>121</v>
      </c>
      <c r="D10">
        <v>12.5</v>
      </c>
    </row>
    <row r="11" spans="1:4" x14ac:dyDescent="0.35">
      <c r="A11">
        <v>3</v>
      </c>
      <c r="C11" t="s">
        <v>122</v>
      </c>
      <c r="D11">
        <v>11.25</v>
      </c>
    </row>
    <row r="12" spans="1:4" x14ac:dyDescent="0.35">
      <c r="A12">
        <v>3</v>
      </c>
      <c r="C12" t="s">
        <v>123</v>
      </c>
    </row>
    <row r="13" spans="1:4" x14ac:dyDescent="0.35">
      <c r="A13">
        <v>4</v>
      </c>
      <c r="B13" t="s">
        <v>133</v>
      </c>
      <c r="C13" t="s">
        <v>121</v>
      </c>
      <c r="D13" s="18">
        <v>8.25</v>
      </c>
    </row>
    <row r="14" spans="1:4" x14ac:dyDescent="0.35">
      <c r="A14">
        <v>4</v>
      </c>
      <c r="C14" t="s">
        <v>122</v>
      </c>
      <c r="D14">
        <v>14</v>
      </c>
    </row>
    <row r="15" spans="1:4" x14ac:dyDescent="0.35">
      <c r="A15">
        <v>4</v>
      </c>
      <c r="C15" t="s">
        <v>123</v>
      </c>
      <c r="D15">
        <v>7</v>
      </c>
    </row>
    <row r="16" spans="1:4" x14ac:dyDescent="0.35">
      <c r="A16">
        <v>5</v>
      </c>
      <c r="B16" t="s">
        <v>134</v>
      </c>
      <c r="C16" t="s">
        <v>121</v>
      </c>
      <c r="D16">
        <v>3</v>
      </c>
    </row>
    <row r="17" spans="1:5" x14ac:dyDescent="0.35">
      <c r="A17">
        <v>5</v>
      </c>
      <c r="C17" t="s">
        <v>122</v>
      </c>
    </row>
    <row r="18" spans="1:5" x14ac:dyDescent="0.35">
      <c r="A18">
        <v>5</v>
      </c>
      <c r="C18" t="s">
        <v>123</v>
      </c>
      <c r="D18">
        <v>6</v>
      </c>
    </row>
    <row r="19" spans="1:5" x14ac:dyDescent="0.35">
      <c r="A19">
        <v>6</v>
      </c>
      <c r="B19" s="26" t="s">
        <v>135</v>
      </c>
      <c r="C19" t="s">
        <v>121</v>
      </c>
      <c r="E19" t="s">
        <v>126</v>
      </c>
    </row>
    <row r="20" spans="1:5" x14ac:dyDescent="0.35">
      <c r="A20">
        <v>6</v>
      </c>
      <c r="C20" t="s">
        <v>122</v>
      </c>
      <c r="D20">
        <v>8.5</v>
      </c>
    </row>
    <row r="21" spans="1:5" x14ac:dyDescent="0.35">
      <c r="A21">
        <v>6</v>
      </c>
      <c r="C21" t="s">
        <v>123</v>
      </c>
      <c r="D21">
        <v>7.25</v>
      </c>
    </row>
    <row r="22" spans="1:5" x14ac:dyDescent="0.35">
      <c r="A22">
        <v>7</v>
      </c>
      <c r="B22" t="s">
        <v>136</v>
      </c>
      <c r="C22" t="s">
        <v>121</v>
      </c>
      <c r="E22" t="s">
        <v>127</v>
      </c>
    </row>
    <row r="23" spans="1:5" x14ac:dyDescent="0.35">
      <c r="A23">
        <v>7</v>
      </c>
      <c r="C23" t="s">
        <v>122</v>
      </c>
      <c r="E23" t="s">
        <v>128</v>
      </c>
    </row>
    <row r="24" spans="1:5" x14ac:dyDescent="0.35">
      <c r="A24">
        <v>7</v>
      </c>
      <c r="C24" t="s">
        <v>123</v>
      </c>
    </row>
    <row r="25" spans="1:5" x14ac:dyDescent="0.35">
      <c r="A25">
        <v>8</v>
      </c>
      <c r="B25" t="s">
        <v>137</v>
      </c>
      <c r="C25" t="s">
        <v>121</v>
      </c>
      <c r="D25">
        <v>10.25</v>
      </c>
    </row>
    <row r="26" spans="1:5" x14ac:dyDescent="0.35">
      <c r="A26">
        <v>8</v>
      </c>
      <c r="C26" t="s">
        <v>122</v>
      </c>
      <c r="D26">
        <v>8</v>
      </c>
    </row>
    <row r="27" spans="1:5" x14ac:dyDescent="0.35">
      <c r="A27">
        <v>8</v>
      </c>
      <c r="C27" t="s">
        <v>123</v>
      </c>
      <c r="D27">
        <v>10.5</v>
      </c>
    </row>
    <row r="28" spans="1:5" x14ac:dyDescent="0.35">
      <c r="A28">
        <v>9</v>
      </c>
      <c r="B28" t="s">
        <v>138</v>
      </c>
      <c r="C28" t="s">
        <v>121</v>
      </c>
      <c r="D28">
        <v>57.75</v>
      </c>
    </row>
    <row r="29" spans="1:5" x14ac:dyDescent="0.35">
      <c r="A29">
        <v>9</v>
      </c>
      <c r="C29" t="s">
        <v>122</v>
      </c>
      <c r="D29">
        <v>49</v>
      </c>
    </row>
    <row r="30" spans="1:5" x14ac:dyDescent="0.35">
      <c r="A30">
        <v>9</v>
      </c>
      <c r="C30" t="s">
        <v>123</v>
      </c>
      <c r="D30">
        <v>47.25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ECAB-1BFD-4AA9-BCA2-4AD4C901361E}">
  <dimension ref="A1:I73"/>
  <sheetViews>
    <sheetView topLeftCell="A21" workbookViewId="0">
      <selection activeCell="F38" sqref="F38"/>
    </sheetView>
  </sheetViews>
  <sheetFormatPr defaultRowHeight="14.5" x14ac:dyDescent="0.35"/>
  <cols>
    <col min="5" max="5" width="11.1796875" bestFit="1" customWidth="1"/>
    <col min="6" max="6" width="13.54296875" bestFit="1" customWidth="1"/>
  </cols>
  <sheetData>
    <row r="1" spans="1:9" x14ac:dyDescent="0.35">
      <c r="A1" t="s">
        <v>64</v>
      </c>
      <c r="B1" s="3" t="s">
        <v>1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5</v>
      </c>
      <c r="H1" s="3" t="s">
        <v>6</v>
      </c>
      <c r="I1" s="3" t="s">
        <v>7</v>
      </c>
    </row>
    <row r="2" spans="1:9" x14ac:dyDescent="0.35">
      <c r="A2" t="s">
        <v>72</v>
      </c>
      <c r="B2" t="s">
        <v>67</v>
      </c>
      <c r="D2" t="s">
        <v>68</v>
      </c>
      <c r="E2">
        <v>0</v>
      </c>
      <c r="F2" s="4">
        <v>44970.359027777777</v>
      </c>
      <c r="G2">
        <v>57</v>
      </c>
    </row>
    <row r="3" spans="1:9" x14ac:dyDescent="0.35">
      <c r="A3" t="s">
        <v>72</v>
      </c>
      <c r="B3" t="s">
        <v>67</v>
      </c>
      <c r="D3" t="s">
        <v>68</v>
      </c>
      <c r="E3">
        <v>25</v>
      </c>
      <c r="F3" s="4">
        <v>44971.355555555558</v>
      </c>
      <c r="G3">
        <v>53</v>
      </c>
    </row>
    <row r="4" spans="1:9" x14ac:dyDescent="0.35">
      <c r="A4" t="s">
        <v>72</v>
      </c>
      <c r="B4" t="s">
        <v>67</v>
      </c>
      <c r="D4" t="s">
        <v>68</v>
      </c>
      <c r="E4">
        <v>50</v>
      </c>
      <c r="F4" s="4">
        <v>44972.397222222222</v>
      </c>
      <c r="G4">
        <v>55</v>
      </c>
    </row>
    <row r="5" spans="1:9" x14ac:dyDescent="0.35">
      <c r="A5" t="s">
        <v>72</v>
      </c>
      <c r="B5" t="s">
        <v>67</v>
      </c>
      <c r="D5" t="s">
        <v>68</v>
      </c>
      <c r="E5">
        <v>75</v>
      </c>
      <c r="F5" s="4">
        <v>44973.438888888886</v>
      </c>
      <c r="G5">
        <v>41</v>
      </c>
    </row>
    <row r="6" spans="1:9" x14ac:dyDescent="0.35">
      <c r="A6" t="s">
        <v>72</v>
      </c>
      <c r="B6" t="s">
        <v>67</v>
      </c>
      <c r="D6" t="s">
        <v>68</v>
      </c>
      <c r="E6">
        <v>100</v>
      </c>
      <c r="F6" s="4">
        <v>44974.547222222223</v>
      </c>
      <c r="G6">
        <v>34.25</v>
      </c>
    </row>
    <row r="7" spans="1:9" x14ac:dyDescent="0.35">
      <c r="A7" t="s">
        <v>72</v>
      </c>
      <c r="B7" t="s">
        <v>67</v>
      </c>
      <c r="D7" t="s">
        <v>68</v>
      </c>
      <c r="E7">
        <v>125</v>
      </c>
      <c r="F7" s="4">
        <v>44975.541666666664</v>
      </c>
      <c r="G7" s="5">
        <v>25.75</v>
      </c>
    </row>
    <row r="8" spans="1:9" x14ac:dyDescent="0.35">
      <c r="A8" t="s">
        <v>73</v>
      </c>
      <c r="B8" t="s">
        <v>67</v>
      </c>
      <c r="D8" t="s">
        <v>68</v>
      </c>
      <c r="E8">
        <v>0</v>
      </c>
      <c r="F8" s="4">
        <v>44970.359027777777</v>
      </c>
      <c r="G8" s="1">
        <v>65.75</v>
      </c>
      <c r="H8" s="1"/>
      <c r="I8" s="1"/>
    </row>
    <row r="9" spans="1:9" x14ac:dyDescent="0.35">
      <c r="A9" t="s">
        <v>73</v>
      </c>
      <c r="B9" t="s">
        <v>67</v>
      </c>
      <c r="D9" t="s">
        <v>68</v>
      </c>
      <c r="E9">
        <v>25</v>
      </c>
      <c r="F9" s="4">
        <v>44971.355555555558</v>
      </c>
      <c r="G9" s="1">
        <v>54.5</v>
      </c>
    </row>
    <row r="10" spans="1:9" x14ac:dyDescent="0.35">
      <c r="A10" t="s">
        <v>73</v>
      </c>
      <c r="B10" t="s">
        <v>67</v>
      </c>
      <c r="D10" t="s">
        <v>68</v>
      </c>
      <c r="E10">
        <v>50</v>
      </c>
      <c r="F10" s="4">
        <v>44972.397222222222</v>
      </c>
      <c r="G10" s="1">
        <v>54</v>
      </c>
    </row>
    <row r="11" spans="1:9" x14ac:dyDescent="0.35">
      <c r="A11" t="s">
        <v>73</v>
      </c>
      <c r="B11" t="s">
        <v>67</v>
      </c>
      <c r="D11" t="s">
        <v>68</v>
      </c>
      <c r="E11">
        <v>75</v>
      </c>
      <c r="F11" s="4">
        <v>44973.438888888886</v>
      </c>
      <c r="G11" s="1">
        <v>39.5</v>
      </c>
    </row>
    <row r="12" spans="1:9" x14ac:dyDescent="0.35">
      <c r="A12" t="s">
        <v>73</v>
      </c>
      <c r="B12" t="s">
        <v>67</v>
      </c>
      <c r="D12" t="s">
        <v>68</v>
      </c>
      <c r="E12">
        <v>100</v>
      </c>
      <c r="F12" s="4">
        <v>44974.547222222223</v>
      </c>
      <c r="G12" s="1">
        <v>36</v>
      </c>
      <c r="I12" s="1"/>
    </row>
    <row r="13" spans="1:9" x14ac:dyDescent="0.35">
      <c r="A13" t="s">
        <v>73</v>
      </c>
      <c r="B13" t="s">
        <v>67</v>
      </c>
      <c r="D13" t="s">
        <v>68</v>
      </c>
      <c r="E13">
        <v>125</v>
      </c>
      <c r="F13" s="4">
        <v>44975.541666666664</v>
      </c>
      <c r="G13" s="5">
        <v>35.75</v>
      </c>
      <c r="I13" s="1"/>
    </row>
    <row r="14" spans="1:9" x14ac:dyDescent="0.35">
      <c r="A14" t="s">
        <v>74</v>
      </c>
      <c r="B14" t="s">
        <v>67</v>
      </c>
      <c r="D14" t="s">
        <v>68</v>
      </c>
      <c r="E14">
        <v>0</v>
      </c>
      <c r="F14" s="4">
        <v>44970.359027777777</v>
      </c>
      <c r="G14" s="1">
        <v>59.5</v>
      </c>
    </row>
    <row r="15" spans="1:9" x14ac:dyDescent="0.35">
      <c r="A15" t="s">
        <v>74</v>
      </c>
      <c r="B15" t="s">
        <v>67</v>
      </c>
      <c r="D15" t="s">
        <v>68</v>
      </c>
      <c r="E15">
        <v>25</v>
      </c>
      <c r="F15" s="4">
        <v>44971.355555555558</v>
      </c>
      <c r="G15" s="1">
        <v>55.5</v>
      </c>
    </row>
    <row r="16" spans="1:9" x14ac:dyDescent="0.35">
      <c r="A16" t="s">
        <v>74</v>
      </c>
      <c r="B16" t="s">
        <v>67</v>
      </c>
      <c r="D16" t="s">
        <v>68</v>
      </c>
      <c r="E16">
        <v>50</v>
      </c>
      <c r="F16" s="4">
        <v>44972.397222222222</v>
      </c>
      <c r="G16" s="1">
        <v>62.25</v>
      </c>
    </row>
    <row r="17" spans="1:9" x14ac:dyDescent="0.35">
      <c r="A17" t="s">
        <v>74</v>
      </c>
      <c r="B17" t="s">
        <v>67</v>
      </c>
      <c r="D17" t="s">
        <v>68</v>
      </c>
      <c r="E17">
        <v>75</v>
      </c>
      <c r="F17" s="4">
        <v>44973.438888888886</v>
      </c>
      <c r="G17" s="1">
        <v>41.25</v>
      </c>
      <c r="I17" s="1"/>
    </row>
    <row r="18" spans="1:9" x14ac:dyDescent="0.35">
      <c r="A18" t="s">
        <v>74</v>
      </c>
      <c r="B18" t="s">
        <v>67</v>
      </c>
      <c r="D18" t="s">
        <v>68</v>
      </c>
      <c r="E18">
        <v>100</v>
      </c>
      <c r="F18" s="4">
        <v>44974.547222222223</v>
      </c>
      <c r="G18" s="1">
        <v>34.75</v>
      </c>
    </row>
    <row r="19" spans="1:9" x14ac:dyDescent="0.35">
      <c r="A19" t="s">
        <v>74</v>
      </c>
      <c r="B19" t="s">
        <v>67</v>
      </c>
      <c r="D19" t="s">
        <v>68</v>
      </c>
      <c r="E19">
        <v>125</v>
      </c>
      <c r="F19" s="4">
        <v>44975.541666666664</v>
      </c>
      <c r="G19" s="5">
        <v>29.5</v>
      </c>
    </row>
    <row r="20" spans="1:9" x14ac:dyDescent="0.35">
      <c r="A20" t="s">
        <v>72</v>
      </c>
      <c r="B20" t="s">
        <v>69</v>
      </c>
      <c r="D20" t="s">
        <v>68</v>
      </c>
      <c r="E20">
        <v>0</v>
      </c>
      <c r="F20" s="4">
        <v>44970.359027777777</v>
      </c>
      <c r="G20" s="1">
        <v>54</v>
      </c>
    </row>
    <row r="21" spans="1:9" x14ac:dyDescent="0.35">
      <c r="A21" t="s">
        <v>72</v>
      </c>
      <c r="B21" t="s">
        <v>69</v>
      </c>
      <c r="D21" t="s">
        <v>68</v>
      </c>
      <c r="E21">
        <v>25</v>
      </c>
      <c r="F21" s="4">
        <v>44971.355555555558</v>
      </c>
      <c r="G21" s="1">
        <v>51.5</v>
      </c>
    </row>
    <row r="22" spans="1:9" x14ac:dyDescent="0.35">
      <c r="A22" t="s">
        <v>72</v>
      </c>
      <c r="B22" t="s">
        <v>69</v>
      </c>
      <c r="D22" t="s">
        <v>68</v>
      </c>
      <c r="E22">
        <v>50</v>
      </c>
      <c r="F22" s="4">
        <v>44972.397222222222</v>
      </c>
      <c r="G22" s="1">
        <v>47</v>
      </c>
    </row>
    <row r="23" spans="1:9" x14ac:dyDescent="0.35">
      <c r="A23" t="s">
        <v>72</v>
      </c>
      <c r="B23" t="s">
        <v>69</v>
      </c>
      <c r="D23" t="s">
        <v>68</v>
      </c>
      <c r="E23">
        <v>75</v>
      </c>
      <c r="F23" s="4">
        <v>44973.438888888886</v>
      </c>
      <c r="G23" s="1">
        <v>26.75</v>
      </c>
    </row>
    <row r="24" spans="1:9" x14ac:dyDescent="0.35">
      <c r="A24" t="s">
        <v>72</v>
      </c>
      <c r="B24" t="s">
        <v>69</v>
      </c>
      <c r="D24" t="s">
        <v>68</v>
      </c>
      <c r="E24">
        <v>100</v>
      </c>
      <c r="F24" s="4">
        <v>44974.547222222223</v>
      </c>
      <c r="G24" s="1">
        <v>22.5</v>
      </c>
    </row>
    <row r="25" spans="1:9" x14ac:dyDescent="0.35">
      <c r="A25" t="s">
        <v>72</v>
      </c>
      <c r="B25" t="s">
        <v>69</v>
      </c>
      <c r="D25" t="s">
        <v>68</v>
      </c>
      <c r="E25">
        <v>125</v>
      </c>
      <c r="F25" s="4">
        <v>44975.541666666664</v>
      </c>
      <c r="G25" s="6">
        <v>20.75</v>
      </c>
    </row>
    <row r="26" spans="1:9" x14ac:dyDescent="0.35">
      <c r="A26" t="s">
        <v>73</v>
      </c>
      <c r="B26" t="s">
        <v>69</v>
      </c>
      <c r="D26" t="s">
        <v>68</v>
      </c>
      <c r="E26">
        <v>0</v>
      </c>
      <c r="F26" s="4">
        <v>44970.359027777777</v>
      </c>
      <c r="G26" s="1">
        <v>61.25</v>
      </c>
    </row>
    <row r="27" spans="1:9" x14ac:dyDescent="0.35">
      <c r="A27" t="s">
        <v>73</v>
      </c>
      <c r="B27" t="s">
        <v>69</v>
      </c>
      <c r="D27" t="s">
        <v>68</v>
      </c>
      <c r="E27">
        <v>25</v>
      </c>
      <c r="F27" s="4">
        <v>44971.355555555558</v>
      </c>
      <c r="G27" s="1">
        <v>55.25</v>
      </c>
    </row>
    <row r="28" spans="1:9" x14ac:dyDescent="0.35">
      <c r="A28" t="s">
        <v>73</v>
      </c>
      <c r="B28" t="s">
        <v>69</v>
      </c>
      <c r="D28" t="s">
        <v>68</v>
      </c>
      <c r="E28">
        <v>50</v>
      </c>
      <c r="F28" s="4">
        <v>44972.397222222222</v>
      </c>
      <c r="G28" s="1">
        <v>55.25</v>
      </c>
    </row>
    <row r="29" spans="1:9" x14ac:dyDescent="0.35">
      <c r="A29" t="s">
        <v>73</v>
      </c>
      <c r="B29" t="s">
        <v>69</v>
      </c>
      <c r="D29" t="s">
        <v>68</v>
      </c>
      <c r="E29">
        <v>75</v>
      </c>
      <c r="F29" s="4">
        <v>44973.438888888886</v>
      </c>
      <c r="G29" s="1">
        <v>36</v>
      </c>
    </row>
    <row r="30" spans="1:9" x14ac:dyDescent="0.35">
      <c r="A30" t="s">
        <v>73</v>
      </c>
      <c r="B30" t="s">
        <v>69</v>
      </c>
      <c r="D30" t="s">
        <v>68</v>
      </c>
      <c r="E30">
        <v>100</v>
      </c>
      <c r="F30" s="4">
        <v>44974.547222222223</v>
      </c>
      <c r="G30" s="1">
        <v>38.5</v>
      </c>
      <c r="H30" s="1"/>
      <c r="I30" s="1"/>
    </row>
    <row r="31" spans="1:9" x14ac:dyDescent="0.35">
      <c r="A31" t="s">
        <v>73</v>
      </c>
      <c r="B31" t="s">
        <v>69</v>
      </c>
      <c r="D31" t="s">
        <v>68</v>
      </c>
      <c r="E31">
        <v>125</v>
      </c>
      <c r="F31" s="4">
        <v>44975.541666666664</v>
      </c>
      <c r="G31" s="5">
        <v>27.5</v>
      </c>
      <c r="H31" s="1"/>
      <c r="I31" s="1"/>
    </row>
    <row r="32" spans="1:9" x14ac:dyDescent="0.35">
      <c r="A32" t="s">
        <v>74</v>
      </c>
      <c r="B32" t="s">
        <v>69</v>
      </c>
      <c r="D32" t="s">
        <v>68</v>
      </c>
      <c r="E32">
        <v>0</v>
      </c>
      <c r="F32" s="4">
        <v>44970.359027777777</v>
      </c>
      <c r="G32" s="1">
        <v>59.25</v>
      </c>
    </row>
    <row r="33" spans="1:9" x14ac:dyDescent="0.35">
      <c r="A33" t="s">
        <v>74</v>
      </c>
      <c r="B33" t="s">
        <v>69</v>
      </c>
      <c r="D33" t="s">
        <v>68</v>
      </c>
      <c r="E33">
        <v>25</v>
      </c>
      <c r="F33" s="4">
        <v>44971.355555555558</v>
      </c>
      <c r="G33" s="1">
        <v>54.75</v>
      </c>
    </row>
    <row r="34" spans="1:9" x14ac:dyDescent="0.35">
      <c r="A34" t="s">
        <v>74</v>
      </c>
      <c r="B34" t="s">
        <v>69</v>
      </c>
      <c r="D34" t="s">
        <v>68</v>
      </c>
      <c r="E34">
        <v>50</v>
      </c>
      <c r="F34" s="4">
        <v>44972.397222222222</v>
      </c>
      <c r="G34" s="1">
        <v>43</v>
      </c>
    </row>
    <row r="35" spans="1:9" x14ac:dyDescent="0.35">
      <c r="A35" t="s">
        <v>74</v>
      </c>
      <c r="B35" t="s">
        <v>69</v>
      </c>
      <c r="D35" t="s">
        <v>68</v>
      </c>
      <c r="E35">
        <v>75</v>
      </c>
      <c r="F35" s="4">
        <v>44973.438888888886</v>
      </c>
      <c r="G35" s="1">
        <v>29.5</v>
      </c>
    </row>
    <row r="36" spans="1:9" x14ac:dyDescent="0.35">
      <c r="A36" t="s">
        <v>74</v>
      </c>
      <c r="B36" t="s">
        <v>69</v>
      </c>
      <c r="D36" t="s">
        <v>68</v>
      </c>
      <c r="E36">
        <v>100</v>
      </c>
      <c r="F36" s="4">
        <v>44974.547222222223</v>
      </c>
      <c r="G36" s="1">
        <v>37.25</v>
      </c>
      <c r="H36" s="1"/>
      <c r="I36" s="1"/>
    </row>
    <row r="37" spans="1:9" x14ac:dyDescent="0.35">
      <c r="A37" t="s">
        <v>74</v>
      </c>
      <c r="B37" t="s">
        <v>69</v>
      </c>
      <c r="D37" t="s">
        <v>68</v>
      </c>
      <c r="E37">
        <v>125</v>
      </c>
      <c r="F37" s="4">
        <v>44975.541666666664</v>
      </c>
      <c r="G37" s="5">
        <v>21.75</v>
      </c>
      <c r="H37" s="1"/>
      <c r="I37" s="1"/>
    </row>
    <row r="38" spans="1:9" x14ac:dyDescent="0.35">
      <c r="A38" t="s">
        <v>72</v>
      </c>
      <c r="B38" t="s">
        <v>70</v>
      </c>
      <c r="D38" t="s">
        <v>71</v>
      </c>
      <c r="E38">
        <v>0</v>
      </c>
      <c r="F38" s="4">
        <v>44970.359027777777</v>
      </c>
      <c r="G38" s="1">
        <v>57.5</v>
      </c>
    </row>
    <row r="39" spans="1:9" x14ac:dyDescent="0.35">
      <c r="A39" t="s">
        <v>72</v>
      </c>
      <c r="B39" t="s">
        <v>70</v>
      </c>
      <c r="D39" t="s">
        <v>71</v>
      </c>
      <c r="E39">
        <v>25</v>
      </c>
      <c r="F39" s="4">
        <v>44971.355555555558</v>
      </c>
      <c r="G39" s="1">
        <v>57</v>
      </c>
    </row>
    <row r="40" spans="1:9" x14ac:dyDescent="0.35">
      <c r="A40" t="s">
        <v>72</v>
      </c>
      <c r="B40" t="s">
        <v>70</v>
      </c>
      <c r="D40" t="s">
        <v>71</v>
      </c>
      <c r="E40">
        <v>50</v>
      </c>
      <c r="F40" s="4">
        <v>44972.397222222222</v>
      </c>
      <c r="G40" s="1">
        <v>54.5</v>
      </c>
    </row>
    <row r="41" spans="1:9" x14ac:dyDescent="0.35">
      <c r="A41" t="s">
        <v>72</v>
      </c>
      <c r="B41" t="s">
        <v>70</v>
      </c>
      <c r="D41" t="s">
        <v>71</v>
      </c>
      <c r="E41">
        <v>75</v>
      </c>
      <c r="F41" s="4">
        <v>44973.438888888886</v>
      </c>
      <c r="G41" s="1">
        <v>17</v>
      </c>
    </row>
    <row r="42" spans="1:9" x14ac:dyDescent="0.35">
      <c r="A42" t="s">
        <v>72</v>
      </c>
      <c r="B42" t="s">
        <v>70</v>
      </c>
      <c r="D42" t="s">
        <v>71</v>
      </c>
      <c r="E42">
        <v>100</v>
      </c>
      <c r="F42" s="4">
        <v>44974.547222222223</v>
      </c>
      <c r="G42" s="1">
        <v>20.25</v>
      </c>
      <c r="H42" s="1"/>
      <c r="I42" s="1"/>
    </row>
    <row r="43" spans="1:9" x14ac:dyDescent="0.35">
      <c r="A43" t="s">
        <v>72</v>
      </c>
      <c r="B43" t="s">
        <v>70</v>
      </c>
      <c r="D43" t="s">
        <v>71</v>
      </c>
      <c r="E43">
        <v>125</v>
      </c>
      <c r="F43" s="4">
        <v>44975.541666666664</v>
      </c>
      <c r="G43" s="5">
        <v>17.25</v>
      </c>
      <c r="H43" s="1"/>
      <c r="I43" s="1"/>
    </row>
    <row r="44" spans="1:9" x14ac:dyDescent="0.35">
      <c r="A44" t="s">
        <v>73</v>
      </c>
      <c r="B44" t="s">
        <v>70</v>
      </c>
      <c r="D44" t="s">
        <v>71</v>
      </c>
      <c r="E44">
        <v>0</v>
      </c>
      <c r="F44" s="4">
        <v>44970.359027777777</v>
      </c>
      <c r="G44" s="1">
        <v>60.5</v>
      </c>
    </row>
    <row r="45" spans="1:9" x14ac:dyDescent="0.35">
      <c r="A45" t="s">
        <v>73</v>
      </c>
      <c r="B45" t="s">
        <v>70</v>
      </c>
      <c r="D45" t="s">
        <v>71</v>
      </c>
      <c r="E45">
        <v>25</v>
      </c>
      <c r="F45" s="4">
        <v>44971.355555555558</v>
      </c>
      <c r="G45" s="1">
        <v>56.75</v>
      </c>
    </row>
    <row r="46" spans="1:9" x14ac:dyDescent="0.35">
      <c r="A46" t="s">
        <v>73</v>
      </c>
      <c r="B46" t="s">
        <v>70</v>
      </c>
      <c r="D46" t="s">
        <v>71</v>
      </c>
      <c r="E46">
        <v>50</v>
      </c>
      <c r="F46" s="4">
        <v>44972.397222222222</v>
      </c>
      <c r="G46" s="1">
        <v>53.4</v>
      </c>
    </row>
    <row r="47" spans="1:9" x14ac:dyDescent="0.35">
      <c r="A47" t="s">
        <v>73</v>
      </c>
      <c r="B47" t="s">
        <v>70</v>
      </c>
      <c r="D47" t="s">
        <v>71</v>
      </c>
      <c r="E47">
        <v>75</v>
      </c>
      <c r="F47" s="4">
        <v>44973.438888888886</v>
      </c>
      <c r="G47" s="1">
        <v>16.75</v>
      </c>
      <c r="H47" s="1"/>
      <c r="I47" s="1"/>
    </row>
    <row r="48" spans="1:9" x14ac:dyDescent="0.35">
      <c r="A48" t="s">
        <v>73</v>
      </c>
      <c r="B48" t="s">
        <v>70</v>
      </c>
      <c r="D48" t="s">
        <v>71</v>
      </c>
      <c r="E48">
        <v>100</v>
      </c>
      <c r="F48" s="4">
        <v>44974.547222222223</v>
      </c>
      <c r="G48" s="1">
        <v>15</v>
      </c>
    </row>
    <row r="49" spans="1:8" x14ac:dyDescent="0.35">
      <c r="A49" t="s">
        <v>73</v>
      </c>
      <c r="B49" t="s">
        <v>70</v>
      </c>
      <c r="D49" t="s">
        <v>71</v>
      </c>
      <c r="E49">
        <v>125</v>
      </c>
      <c r="F49" s="4">
        <v>44975.541666666664</v>
      </c>
      <c r="G49" s="5">
        <v>16.25</v>
      </c>
    </row>
    <row r="50" spans="1:8" x14ac:dyDescent="0.35">
      <c r="A50" t="s">
        <v>74</v>
      </c>
      <c r="B50" t="s">
        <v>70</v>
      </c>
      <c r="D50" t="s">
        <v>71</v>
      </c>
      <c r="E50">
        <v>0</v>
      </c>
      <c r="F50" s="4">
        <v>44970.359027777777</v>
      </c>
      <c r="G50" s="1">
        <v>66.75</v>
      </c>
    </row>
    <row r="51" spans="1:8" x14ac:dyDescent="0.35">
      <c r="A51" t="s">
        <v>74</v>
      </c>
      <c r="B51" t="s">
        <v>70</v>
      </c>
      <c r="D51" t="s">
        <v>71</v>
      </c>
      <c r="E51">
        <v>25</v>
      </c>
      <c r="F51" s="4">
        <v>44971.355555555558</v>
      </c>
      <c r="G51" s="1">
        <v>61</v>
      </c>
    </row>
    <row r="52" spans="1:8" x14ac:dyDescent="0.35">
      <c r="A52" t="s">
        <v>74</v>
      </c>
      <c r="B52" t="s">
        <v>70</v>
      </c>
      <c r="D52" t="s">
        <v>71</v>
      </c>
      <c r="E52">
        <v>50</v>
      </c>
      <c r="F52" s="4">
        <v>44972.397222222222</v>
      </c>
      <c r="G52" s="1">
        <v>43.75</v>
      </c>
    </row>
    <row r="53" spans="1:8" x14ac:dyDescent="0.35">
      <c r="A53" t="s">
        <v>74</v>
      </c>
      <c r="B53" t="s">
        <v>70</v>
      </c>
      <c r="D53" t="s">
        <v>71</v>
      </c>
      <c r="E53">
        <v>75</v>
      </c>
      <c r="F53" s="4">
        <v>44973.438888888886</v>
      </c>
      <c r="G53" s="1">
        <v>27</v>
      </c>
    </row>
    <row r="54" spans="1:8" x14ac:dyDescent="0.35">
      <c r="A54" t="s">
        <v>74</v>
      </c>
      <c r="B54" t="s">
        <v>70</v>
      </c>
      <c r="D54" t="s">
        <v>71</v>
      </c>
      <c r="E54">
        <v>100</v>
      </c>
      <c r="F54" s="4">
        <v>44974.547222222223</v>
      </c>
      <c r="G54" s="1">
        <v>28</v>
      </c>
    </row>
    <row r="55" spans="1:8" x14ac:dyDescent="0.35">
      <c r="A55" t="s">
        <v>74</v>
      </c>
      <c r="B55" t="s">
        <v>70</v>
      </c>
      <c r="D55" t="s">
        <v>71</v>
      </c>
      <c r="E55">
        <v>125</v>
      </c>
      <c r="F55" s="4">
        <v>44975.541666666664</v>
      </c>
      <c r="G55" s="5">
        <v>20.5</v>
      </c>
    </row>
    <row r="56" spans="1:8" x14ac:dyDescent="0.35">
      <c r="A56" t="s">
        <v>72</v>
      </c>
      <c r="B56" t="s">
        <v>67</v>
      </c>
      <c r="D56" t="s">
        <v>68</v>
      </c>
      <c r="E56">
        <v>150</v>
      </c>
      <c r="F56" s="7">
        <v>45048.416666666664</v>
      </c>
      <c r="G56" s="1">
        <v>11.25</v>
      </c>
    </row>
    <row r="57" spans="1:8" x14ac:dyDescent="0.35">
      <c r="A57" t="s">
        <v>73</v>
      </c>
      <c r="B57" t="s">
        <v>67</v>
      </c>
      <c r="D57" t="s">
        <v>68</v>
      </c>
      <c r="E57">
        <v>150</v>
      </c>
      <c r="F57" s="7">
        <v>45048.416666666664</v>
      </c>
      <c r="G57" s="1">
        <v>12.75</v>
      </c>
      <c r="H57" s="1"/>
    </row>
    <row r="58" spans="1:8" x14ac:dyDescent="0.35">
      <c r="A58" t="s">
        <v>74</v>
      </c>
      <c r="B58" t="s">
        <v>67</v>
      </c>
      <c r="D58" t="s">
        <v>68</v>
      </c>
      <c r="E58">
        <v>150</v>
      </c>
      <c r="F58" s="7">
        <v>45048.416666608799</v>
      </c>
      <c r="G58" s="1">
        <v>11.75</v>
      </c>
      <c r="H58" s="1"/>
    </row>
    <row r="59" spans="1:8" x14ac:dyDescent="0.35">
      <c r="A59" t="s">
        <v>75</v>
      </c>
      <c r="B59" t="s">
        <v>69</v>
      </c>
      <c r="D59" t="s">
        <v>68</v>
      </c>
      <c r="E59">
        <v>150</v>
      </c>
      <c r="F59" s="7">
        <v>45048.416666608799</v>
      </c>
      <c r="G59" s="1">
        <v>11.75</v>
      </c>
    </row>
    <row r="60" spans="1:8" x14ac:dyDescent="0.35">
      <c r="A60" t="s">
        <v>76</v>
      </c>
      <c r="B60" t="s">
        <v>69</v>
      </c>
      <c r="D60" t="s">
        <v>68</v>
      </c>
      <c r="E60">
        <v>150</v>
      </c>
      <c r="F60" s="7">
        <v>45048.416666608799</v>
      </c>
      <c r="G60" s="1">
        <v>25.75</v>
      </c>
    </row>
    <row r="61" spans="1:8" x14ac:dyDescent="0.35">
      <c r="A61" t="s">
        <v>77</v>
      </c>
      <c r="B61" t="s">
        <v>69</v>
      </c>
      <c r="D61" t="s">
        <v>68</v>
      </c>
      <c r="E61">
        <v>150</v>
      </c>
      <c r="F61" s="7">
        <v>45048.416666608799</v>
      </c>
      <c r="G61" s="1">
        <v>16.25</v>
      </c>
    </row>
    <row r="62" spans="1:8" x14ac:dyDescent="0.35">
      <c r="A62" t="s">
        <v>78</v>
      </c>
      <c r="B62" t="s">
        <v>70</v>
      </c>
      <c r="D62" t="s">
        <v>71</v>
      </c>
      <c r="E62">
        <v>150</v>
      </c>
      <c r="F62" s="7">
        <v>45048.416666608799</v>
      </c>
      <c r="G62" s="1">
        <v>6.25</v>
      </c>
    </row>
    <row r="63" spans="1:8" x14ac:dyDescent="0.35">
      <c r="A63" t="s">
        <v>79</v>
      </c>
      <c r="B63" t="s">
        <v>70</v>
      </c>
      <c r="D63" t="s">
        <v>71</v>
      </c>
      <c r="E63">
        <v>150</v>
      </c>
      <c r="F63" s="7">
        <v>45048.416666608799</v>
      </c>
      <c r="G63" s="1">
        <v>4.25</v>
      </c>
    </row>
    <row r="64" spans="1:8" x14ac:dyDescent="0.35">
      <c r="A64" t="s">
        <v>80</v>
      </c>
      <c r="B64" t="s">
        <v>70</v>
      </c>
      <c r="D64" t="s">
        <v>71</v>
      </c>
      <c r="E64">
        <v>150</v>
      </c>
      <c r="F64" s="7">
        <v>45048.416666608799</v>
      </c>
      <c r="G64" s="1">
        <v>4</v>
      </c>
    </row>
    <row r="65" spans="1:7" x14ac:dyDescent="0.35">
      <c r="A65" t="s">
        <v>72</v>
      </c>
      <c r="B65" t="s">
        <v>67</v>
      </c>
      <c r="D65" t="s">
        <v>68</v>
      </c>
      <c r="E65">
        <v>180</v>
      </c>
      <c r="F65" s="7">
        <v>45133.333333333336</v>
      </c>
      <c r="G65" s="1">
        <v>22.5</v>
      </c>
    </row>
    <row r="66" spans="1:7" x14ac:dyDescent="0.35">
      <c r="A66" t="s">
        <v>73</v>
      </c>
      <c r="B66" t="s">
        <v>67</v>
      </c>
      <c r="D66" t="s">
        <v>68</v>
      </c>
      <c r="E66">
        <v>180</v>
      </c>
      <c r="F66" s="7">
        <v>45133.333333333336</v>
      </c>
      <c r="G66" s="1">
        <v>15.5</v>
      </c>
    </row>
    <row r="67" spans="1:7" x14ac:dyDescent="0.35">
      <c r="A67" t="s">
        <v>74</v>
      </c>
      <c r="B67" t="s">
        <v>67</v>
      </c>
      <c r="D67" t="s">
        <v>68</v>
      </c>
      <c r="E67">
        <v>180</v>
      </c>
      <c r="F67" s="7">
        <v>45133.333333333336</v>
      </c>
      <c r="G67" s="1">
        <v>9.5</v>
      </c>
    </row>
    <row r="68" spans="1:7" x14ac:dyDescent="0.35">
      <c r="A68" t="s">
        <v>75</v>
      </c>
      <c r="B68" t="s">
        <v>69</v>
      </c>
      <c r="D68" t="s">
        <v>68</v>
      </c>
      <c r="E68">
        <v>180</v>
      </c>
      <c r="F68" s="7">
        <v>45133.333333333336</v>
      </c>
      <c r="G68" s="1">
        <v>5</v>
      </c>
    </row>
    <row r="69" spans="1:7" x14ac:dyDescent="0.35">
      <c r="A69" t="s">
        <v>76</v>
      </c>
      <c r="B69" t="s">
        <v>69</v>
      </c>
      <c r="D69" t="s">
        <v>68</v>
      </c>
      <c r="E69">
        <v>180</v>
      </c>
      <c r="F69" s="7">
        <v>45133.333333333336</v>
      </c>
      <c r="G69" s="1">
        <v>14</v>
      </c>
    </row>
    <row r="70" spans="1:7" x14ac:dyDescent="0.35">
      <c r="A70" t="s">
        <v>77</v>
      </c>
      <c r="B70" t="s">
        <v>69</v>
      </c>
      <c r="D70" t="s">
        <v>68</v>
      </c>
      <c r="E70">
        <v>180</v>
      </c>
      <c r="F70" s="7">
        <v>45133.333333333336</v>
      </c>
      <c r="G70" s="1">
        <v>6.5</v>
      </c>
    </row>
    <row r="71" spans="1:7" x14ac:dyDescent="0.35">
      <c r="A71" t="s">
        <v>78</v>
      </c>
      <c r="B71" t="s">
        <v>70</v>
      </c>
      <c r="D71" t="s">
        <v>71</v>
      </c>
      <c r="E71">
        <v>180</v>
      </c>
      <c r="F71" s="7">
        <v>45133.333333333336</v>
      </c>
      <c r="G71" s="1">
        <v>8.75</v>
      </c>
    </row>
    <row r="72" spans="1:7" x14ac:dyDescent="0.35">
      <c r="A72" t="s">
        <v>79</v>
      </c>
      <c r="B72" t="s">
        <v>70</v>
      </c>
      <c r="D72" t="s">
        <v>71</v>
      </c>
      <c r="E72">
        <v>180</v>
      </c>
      <c r="F72" s="7">
        <v>45133.333333333336</v>
      </c>
      <c r="G72" s="1">
        <v>12.75</v>
      </c>
    </row>
    <row r="73" spans="1:7" x14ac:dyDescent="0.35">
      <c r="A73" t="s">
        <v>80</v>
      </c>
      <c r="B73" t="s">
        <v>70</v>
      </c>
      <c r="D73" t="s">
        <v>71</v>
      </c>
      <c r="E73">
        <v>180</v>
      </c>
      <c r="F73" s="7">
        <v>45133.333333333336</v>
      </c>
      <c r="G73" s="1">
        <v>6.25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9C24-5195-45CB-A0B6-C343D96BA989}">
  <dimension ref="A1:F55"/>
  <sheetViews>
    <sheetView workbookViewId="0">
      <selection activeCell="C2" sqref="C2"/>
    </sheetView>
  </sheetViews>
  <sheetFormatPr defaultRowHeight="14.5" x14ac:dyDescent="0.35"/>
  <cols>
    <col min="3" max="3" width="13.54296875" bestFit="1" customWidth="1"/>
  </cols>
  <sheetData>
    <row r="1" spans="1:6" x14ac:dyDescent="0.35">
      <c r="A1" t="s">
        <v>81</v>
      </c>
      <c r="B1" t="s">
        <v>1</v>
      </c>
      <c r="C1" t="s">
        <v>66</v>
      </c>
      <c r="D1" t="s">
        <v>82</v>
      </c>
      <c r="E1" t="s">
        <v>83</v>
      </c>
      <c r="F1" t="s">
        <v>84</v>
      </c>
    </row>
    <row r="2" spans="1:6" x14ac:dyDescent="0.35">
      <c r="A2" t="s">
        <v>85</v>
      </c>
      <c r="B2" t="s">
        <v>67</v>
      </c>
      <c r="C2" s="7">
        <v>45059.359027777777</v>
      </c>
      <c r="D2">
        <v>0</v>
      </c>
      <c r="E2" s="1">
        <v>61.75</v>
      </c>
      <c r="F2" t="s">
        <v>86</v>
      </c>
    </row>
    <row r="3" spans="1:6" x14ac:dyDescent="0.35">
      <c r="A3" t="s">
        <v>87</v>
      </c>
      <c r="B3" t="s">
        <v>67</v>
      </c>
      <c r="D3">
        <v>0</v>
      </c>
      <c r="E3" s="1">
        <v>53.25</v>
      </c>
      <c r="F3" t="s">
        <v>86</v>
      </c>
    </row>
    <row r="4" spans="1:6" x14ac:dyDescent="0.35">
      <c r="A4" t="s">
        <v>74</v>
      </c>
      <c r="B4" t="s">
        <v>67</v>
      </c>
      <c r="D4">
        <v>0</v>
      </c>
      <c r="E4" s="1">
        <v>60.75</v>
      </c>
      <c r="F4" t="s">
        <v>86</v>
      </c>
    </row>
    <row r="5" spans="1:6" x14ac:dyDescent="0.35">
      <c r="A5" t="s">
        <v>75</v>
      </c>
      <c r="B5" t="s">
        <v>69</v>
      </c>
      <c r="D5">
        <v>0</v>
      </c>
      <c r="E5" s="1">
        <v>71.75</v>
      </c>
      <c r="F5" t="s">
        <v>86</v>
      </c>
    </row>
    <row r="6" spans="1:6" x14ac:dyDescent="0.35">
      <c r="A6" t="s">
        <v>76</v>
      </c>
      <c r="B6" t="s">
        <v>69</v>
      </c>
      <c r="D6">
        <v>0</v>
      </c>
      <c r="E6" s="1">
        <v>72</v>
      </c>
      <c r="F6" t="s">
        <v>86</v>
      </c>
    </row>
    <row r="7" spans="1:6" x14ac:dyDescent="0.35">
      <c r="A7" t="s">
        <v>77</v>
      </c>
      <c r="B7" t="s">
        <v>69</v>
      </c>
      <c r="D7">
        <v>0</v>
      </c>
      <c r="E7" s="1">
        <v>72.75</v>
      </c>
      <c r="F7" t="s">
        <v>86</v>
      </c>
    </row>
    <row r="8" spans="1:6" x14ac:dyDescent="0.35">
      <c r="A8" t="s">
        <v>78</v>
      </c>
      <c r="B8" t="s">
        <v>70</v>
      </c>
      <c r="D8">
        <v>0</v>
      </c>
      <c r="E8" s="1">
        <v>65.75</v>
      </c>
      <c r="F8" t="s">
        <v>88</v>
      </c>
    </row>
    <row r="9" spans="1:6" x14ac:dyDescent="0.35">
      <c r="A9" t="s">
        <v>79</v>
      </c>
      <c r="B9" t="s">
        <v>70</v>
      </c>
      <c r="D9">
        <v>0</v>
      </c>
      <c r="E9" s="1">
        <v>69</v>
      </c>
      <c r="F9" t="s">
        <v>88</v>
      </c>
    </row>
    <row r="10" spans="1:6" x14ac:dyDescent="0.35">
      <c r="A10" t="s">
        <v>89</v>
      </c>
      <c r="B10" t="s">
        <v>70</v>
      </c>
      <c r="D10">
        <v>0</v>
      </c>
      <c r="E10" s="1">
        <v>74.25</v>
      </c>
      <c r="F10" t="s">
        <v>88</v>
      </c>
    </row>
    <row r="11" spans="1:6" x14ac:dyDescent="0.35">
      <c r="A11" t="s">
        <v>85</v>
      </c>
      <c r="B11" t="s">
        <v>67</v>
      </c>
      <c r="D11">
        <v>24</v>
      </c>
      <c r="E11" s="1">
        <v>56.25</v>
      </c>
      <c r="F11" t="s">
        <v>86</v>
      </c>
    </row>
    <row r="12" spans="1:6" x14ac:dyDescent="0.35">
      <c r="A12" t="s">
        <v>87</v>
      </c>
      <c r="B12" t="s">
        <v>67</v>
      </c>
      <c r="D12">
        <v>24</v>
      </c>
      <c r="E12" s="1">
        <v>51.25</v>
      </c>
      <c r="F12" t="s">
        <v>86</v>
      </c>
    </row>
    <row r="13" spans="1:6" x14ac:dyDescent="0.35">
      <c r="A13" t="s">
        <v>74</v>
      </c>
      <c r="B13" t="s">
        <v>67</v>
      </c>
      <c r="D13">
        <v>24</v>
      </c>
      <c r="E13" s="1">
        <v>53.3</v>
      </c>
      <c r="F13" t="s">
        <v>86</v>
      </c>
    </row>
    <row r="14" spans="1:6" x14ac:dyDescent="0.35">
      <c r="A14" t="s">
        <v>75</v>
      </c>
      <c r="B14" t="s">
        <v>69</v>
      </c>
      <c r="D14">
        <v>24</v>
      </c>
      <c r="E14" s="1">
        <v>61</v>
      </c>
      <c r="F14" t="s">
        <v>86</v>
      </c>
    </row>
    <row r="15" spans="1:6" x14ac:dyDescent="0.35">
      <c r="A15" t="s">
        <v>76</v>
      </c>
      <c r="B15" t="s">
        <v>69</v>
      </c>
      <c r="D15">
        <v>24</v>
      </c>
      <c r="E15" s="1">
        <v>56.75</v>
      </c>
      <c r="F15" t="s">
        <v>86</v>
      </c>
    </row>
    <row r="16" spans="1:6" x14ac:dyDescent="0.35">
      <c r="A16" t="s">
        <v>77</v>
      </c>
      <c r="B16" t="s">
        <v>69</v>
      </c>
      <c r="D16">
        <v>24</v>
      </c>
      <c r="E16" s="1">
        <v>60.5</v>
      </c>
      <c r="F16" t="s">
        <v>86</v>
      </c>
    </row>
    <row r="17" spans="1:6" x14ac:dyDescent="0.35">
      <c r="A17" t="s">
        <v>78</v>
      </c>
      <c r="B17" t="s">
        <v>70</v>
      </c>
      <c r="D17">
        <v>24</v>
      </c>
      <c r="E17" s="1">
        <v>48</v>
      </c>
      <c r="F17" t="s">
        <v>88</v>
      </c>
    </row>
    <row r="18" spans="1:6" x14ac:dyDescent="0.35">
      <c r="A18" t="s">
        <v>79</v>
      </c>
      <c r="B18" t="s">
        <v>70</v>
      </c>
      <c r="D18">
        <v>24</v>
      </c>
      <c r="E18" s="1">
        <v>62.75</v>
      </c>
      <c r="F18" t="s">
        <v>88</v>
      </c>
    </row>
    <row r="19" spans="1:6" x14ac:dyDescent="0.35">
      <c r="A19" t="s">
        <v>89</v>
      </c>
      <c r="B19" t="s">
        <v>70</v>
      </c>
      <c r="D19">
        <v>24</v>
      </c>
      <c r="E19" s="1">
        <v>70.25</v>
      </c>
      <c r="F19" t="s">
        <v>88</v>
      </c>
    </row>
    <row r="20" spans="1:6" x14ac:dyDescent="0.35">
      <c r="A20" t="s">
        <v>85</v>
      </c>
      <c r="B20" t="s">
        <v>67</v>
      </c>
      <c r="D20">
        <v>48</v>
      </c>
      <c r="E20" s="1">
        <v>51</v>
      </c>
      <c r="F20" t="s">
        <v>86</v>
      </c>
    </row>
    <row r="21" spans="1:6" x14ac:dyDescent="0.35">
      <c r="A21" t="s">
        <v>87</v>
      </c>
      <c r="B21" t="s">
        <v>67</v>
      </c>
      <c r="D21">
        <v>48</v>
      </c>
      <c r="E21" s="1">
        <v>47.25</v>
      </c>
      <c r="F21" t="s">
        <v>86</v>
      </c>
    </row>
    <row r="22" spans="1:6" x14ac:dyDescent="0.35">
      <c r="A22" t="s">
        <v>74</v>
      </c>
      <c r="B22" t="s">
        <v>67</v>
      </c>
      <c r="D22">
        <v>48</v>
      </c>
      <c r="E22" s="1">
        <v>46</v>
      </c>
      <c r="F22" t="s">
        <v>86</v>
      </c>
    </row>
    <row r="23" spans="1:6" x14ac:dyDescent="0.35">
      <c r="A23" t="s">
        <v>75</v>
      </c>
      <c r="B23" t="s">
        <v>69</v>
      </c>
      <c r="D23">
        <v>48</v>
      </c>
      <c r="E23" s="1">
        <v>54.75</v>
      </c>
      <c r="F23" t="s">
        <v>86</v>
      </c>
    </row>
    <row r="24" spans="1:6" x14ac:dyDescent="0.35">
      <c r="A24" t="s">
        <v>76</v>
      </c>
      <c r="B24" t="s">
        <v>69</v>
      </c>
      <c r="D24">
        <v>48</v>
      </c>
      <c r="E24" s="1">
        <v>51.75</v>
      </c>
      <c r="F24" t="s">
        <v>86</v>
      </c>
    </row>
    <row r="25" spans="1:6" x14ac:dyDescent="0.35">
      <c r="A25" t="s">
        <v>77</v>
      </c>
      <c r="B25" t="s">
        <v>69</v>
      </c>
      <c r="D25">
        <v>48</v>
      </c>
      <c r="E25" s="1">
        <v>55.75</v>
      </c>
      <c r="F25" t="s">
        <v>86</v>
      </c>
    </row>
    <row r="26" spans="1:6" x14ac:dyDescent="0.35">
      <c r="A26" t="s">
        <v>78</v>
      </c>
      <c r="B26" t="s">
        <v>70</v>
      </c>
      <c r="D26">
        <v>48</v>
      </c>
      <c r="E26" s="1">
        <v>43.75</v>
      </c>
      <c r="F26" t="s">
        <v>88</v>
      </c>
    </row>
    <row r="27" spans="1:6" x14ac:dyDescent="0.35">
      <c r="A27" t="s">
        <v>79</v>
      </c>
      <c r="B27" t="s">
        <v>70</v>
      </c>
      <c r="D27">
        <v>48</v>
      </c>
      <c r="E27" s="1">
        <v>46.75</v>
      </c>
      <c r="F27" t="s">
        <v>88</v>
      </c>
    </row>
    <row r="28" spans="1:6" x14ac:dyDescent="0.35">
      <c r="A28" t="s">
        <v>89</v>
      </c>
      <c r="B28" t="s">
        <v>70</v>
      </c>
      <c r="D28">
        <v>48</v>
      </c>
      <c r="E28" s="1">
        <v>57.75</v>
      </c>
      <c r="F28" t="s">
        <v>88</v>
      </c>
    </row>
    <row r="29" spans="1:6" x14ac:dyDescent="0.35">
      <c r="A29" t="s">
        <v>85</v>
      </c>
      <c r="B29" t="s">
        <v>67</v>
      </c>
      <c r="D29">
        <v>72</v>
      </c>
      <c r="E29" s="2">
        <v>60.2</v>
      </c>
      <c r="F29" t="s">
        <v>86</v>
      </c>
    </row>
    <row r="30" spans="1:6" x14ac:dyDescent="0.35">
      <c r="A30" t="s">
        <v>87</v>
      </c>
      <c r="B30" t="s">
        <v>67</v>
      </c>
      <c r="D30">
        <v>72</v>
      </c>
      <c r="E30" s="2">
        <v>55</v>
      </c>
      <c r="F30" t="s">
        <v>86</v>
      </c>
    </row>
    <row r="31" spans="1:6" x14ac:dyDescent="0.35">
      <c r="A31" t="s">
        <v>74</v>
      </c>
      <c r="B31" t="s">
        <v>67</v>
      </c>
      <c r="D31">
        <v>72</v>
      </c>
      <c r="E31" s="2">
        <v>55.55</v>
      </c>
      <c r="F31" t="s">
        <v>86</v>
      </c>
    </row>
    <row r="32" spans="1:6" x14ac:dyDescent="0.35">
      <c r="A32" t="s">
        <v>75</v>
      </c>
      <c r="B32" t="s">
        <v>69</v>
      </c>
      <c r="D32">
        <v>72</v>
      </c>
      <c r="E32" s="2">
        <v>56</v>
      </c>
      <c r="F32" t="s">
        <v>86</v>
      </c>
    </row>
    <row r="33" spans="1:6" x14ac:dyDescent="0.35">
      <c r="A33" t="s">
        <v>76</v>
      </c>
      <c r="B33" t="s">
        <v>69</v>
      </c>
      <c r="D33">
        <v>72</v>
      </c>
      <c r="E33" s="2">
        <v>49.75</v>
      </c>
      <c r="F33" t="s">
        <v>86</v>
      </c>
    </row>
    <row r="34" spans="1:6" x14ac:dyDescent="0.35">
      <c r="A34" t="s">
        <v>77</v>
      </c>
      <c r="B34" t="s">
        <v>69</v>
      </c>
      <c r="D34">
        <v>72</v>
      </c>
      <c r="E34" s="2">
        <v>54.25</v>
      </c>
      <c r="F34" t="s">
        <v>86</v>
      </c>
    </row>
    <row r="35" spans="1:6" x14ac:dyDescent="0.35">
      <c r="A35" t="s">
        <v>78</v>
      </c>
      <c r="B35" t="s">
        <v>70</v>
      </c>
      <c r="D35">
        <v>72</v>
      </c>
      <c r="E35" s="2">
        <v>41.5</v>
      </c>
      <c r="F35" t="s">
        <v>88</v>
      </c>
    </row>
    <row r="36" spans="1:6" x14ac:dyDescent="0.35">
      <c r="A36" t="s">
        <v>79</v>
      </c>
      <c r="B36" t="s">
        <v>70</v>
      </c>
      <c r="D36">
        <v>72</v>
      </c>
      <c r="E36" s="2">
        <v>53.25</v>
      </c>
      <c r="F36" t="s">
        <v>88</v>
      </c>
    </row>
    <row r="37" spans="1:6" x14ac:dyDescent="0.35">
      <c r="A37" t="s">
        <v>89</v>
      </c>
      <c r="B37" t="s">
        <v>70</v>
      </c>
      <c r="D37">
        <v>72</v>
      </c>
      <c r="E37" s="2">
        <v>61.25</v>
      </c>
      <c r="F37" t="s">
        <v>88</v>
      </c>
    </row>
    <row r="38" spans="1:6" x14ac:dyDescent="0.35">
      <c r="A38" t="s">
        <v>85</v>
      </c>
      <c r="B38" t="s">
        <v>67</v>
      </c>
      <c r="D38">
        <v>96</v>
      </c>
      <c r="E38" s="1">
        <v>57</v>
      </c>
      <c r="F38" t="s">
        <v>86</v>
      </c>
    </row>
    <row r="39" spans="1:6" x14ac:dyDescent="0.35">
      <c r="A39" t="s">
        <v>87</v>
      </c>
      <c r="B39" t="s">
        <v>67</v>
      </c>
      <c r="D39">
        <v>96</v>
      </c>
      <c r="E39" s="1">
        <v>56</v>
      </c>
      <c r="F39" t="s">
        <v>86</v>
      </c>
    </row>
    <row r="40" spans="1:6" x14ac:dyDescent="0.35">
      <c r="A40" t="s">
        <v>74</v>
      </c>
      <c r="B40" t="s">
        <v>67</v>
      </c>
      <c r="D40">
        <v>96</v>
      </c>
      <c r="E40" s="1">
        <v>56.25</v>
      </c>
      <c r="F40" t="s">
        <v>86</v>
      </c>
    </row>
    <row r="41" spans="1:6" x14ac:dyDescent="0.35">
      <c r="A41" t="s">
        <v>75</v>
      </c>
      <c r="B41" t="s">
        <v>69</v>
      </c>
      <c r="D41">
        <v>96</v>
      </c>
      <c r="E41" s="1">
        <v>62</v>
      </c>
      <c r="F41" t="s">
        <v>86</v>
      </c>
    </row>
    <row r="42" spans="1:6" x14ac:dyDescent="0.35">
      <c r="A42" t="s">
        <v>76</v>
      </c>
      <c r="B42" t="s">
        <v>69</v>
      </c>
      <c r="D42">
        <v>96</v>
      </c>
      <c r="E42" s="1">
        <v>53.3</v>
      </c>
      <c r="F42" t="s">
        <v>86</v>
      </c>
    </row>
    <row r="43" spans="1:6" x14ac:dyDescent="0.35">
      <c r="A43" t="s">
        <v>77</v>
      </c>
      <c r="B43" t="s">
        <v>69</v>
      </c>
      <c r="D43">
        <v>96</v>
      </c>
      <c r="E43" s="1">
        <v>55.5</v>
      </c>
      <c r="F43" t="s">
        <v>86</v>
      </c>
    </row>
    <row r="44" spans="1:6" x14ac:dyDescent="0.35">
      <c r="A44" t="s">
        <v>78</v>
      </c>
      <c r="B44" t="s">
        <v>70</v>
      </c>
      <c r="D44">
        <v>96</v>
      </c>
      <c r="E44" s="1">
        <v>38.5</v>
      </c>
      <c r="F44" t="s">
        <v>88</v>
      </c>
    </row>
    <row r="45" spans="1:6" x14ac:dyDescent="0.35">
      <c r="A45" t="s">
        <v>79</v>
      </c>
      <c r="B45" t="s">
        <v>70</v>
      </c>
      <c r="D45">
        <v>96</v>
      </c>
      <c r="E45" s="1">
        <v>56</v>
      </c>
      <c r="F45" t="s">
        <v>88</v>
      </c>
    </row>
    <row r="46" spans="1:6" x14ac:dyDescent="0.35">
      <c r="A46" t="s">
        <v>89</v>
      </c>
      <c r="B46" t="s">
        <v>70</v>
      </c>
      <c r="D46">
        <v>96</v>
      </c>
      <c r="E46" s="1">
        <v>51.75</v>
      </c>
      <c r="F46" t="s">
        <v>88</v>
      </c>
    </row>
    <row r="47" spans="1:6" x14ac:dyDescent="0.35">
      <c r="A47" t="s">
        <v>85</v>
      </c>
      <c r="B47" t="s">
        <v>67</v>
      </c>
      <c r="C47" s="7">
        <v>45133.333333333336</v>
      </c>
      <c r="D47">
        <v>135</v>
      </c>
      <c r="E47" s="1">
        <v>20.75</v>
      </c>
      <c r="F47" t="s">
        <v>86</v>
      </c>
    </row>
    <row r="48" spans="1:6" x14ac:dyDescent="0.35">
      <c r="A48" t="s">
        <v>87</v>
      </c>
      <c r="B48" t="s">
        <v>67</v>
      </c>
      <c r="C48" s="7">
        <v>45133.333333333336</v>
      </c>
      <c r="D48">
        <v>135</v>
      </c>
      <c r="E48" s="1">
        <v>16.5</v>
      </c>
      <c r="F48" t="s">
        <v>86</v>
      </c>
    </row>
    <row r="49" spans="1:6" x14ac:dyDescent="0.35">
      <c r="A49" t="s">
        <v>74</v>
      </c>
      <c r="B49" t="s">
        <v>67</v>
      </c>
      <c r="C49" s="7">
        <v>45133.333333333336</v>
      </c>
      <c r="D49">
        <v>135</v>
      </c>
      <c r="E49" s="1">
        <v>21.75</v>
      </c>
      <c r="F49" t="s">
        <v>86</v>
      </c>
    </row>
    <row r="50" spans="1:6" x14ac:dyDescent="0.35">
      <c r="A50" t="s">
        <v>75</v>
      </c>
      <c r="B50" t="s">
        <v>69</v>
      </c>
      <c r="C50" s="7">
        <v>45133.333333333336</v>
      </c>
      <c r="D50">
        <v>135</v>
      </c>
      <c r="E50" s="1">
        <v>21.5</v>
      </c>
      <c r="F50" t="s">
        <v>86</v>
      </c>
    </row>
    <row r="51" spans="1:6" x14ac:dyDescent="0.35">
      <c r="A51" t="s">
        <v>76</v>
      </c>
      <c r="B51" t="s">
        <v>69</v>
      </c>
      <c r="C51" s="7">
        <v>45133.333333333336</v>
      </c>
      <c r="D51">
        <v>135</v>
      </c>
      <c r="E51" s="1">
        <v>12.75</v>
      </c>
      <c r="F51" t="s">
        <v>86</v>
      </c>
    </row>
    <row r="52" spans="1:6" x14ac:dyDescent="0.35">
      <c r="A52" t="s">
        <v>77</v>
      </c>
      <c r="B52" t="s">
        <v>69</v>
      </c>
      <c r="C52" s="7">
        <v>45133.333333333336</v>
      </c>
      <c r="D52">
        <v>135</v>
      </c>
      <c r="E52" s="1">
        <v>36.25</v>
      </c>
      <c r="F52" t="s">
        <v>86</v>
      </c>
    </row>
    <row r="53" spans="1:6" x14ac:dyDescent="0.35">
      <c r="A53" t="s">
        <v>78</v>
      </c>
      <c r="B53" t="s">
        <v>70</v>
      </c>
      <c r="C53" s="7">
        <v>45133.333333333336</v>
      </c>
      <c r="D53">
        <v>135</v>
      </c>
      <c r="E53" s="1">
        <v>4</v>
      </c>
      <c r="F53" t="s">
        <v>88</v>
      </c>
    </row>
    <row r="54" spans="1:6" x14ac:dyDescent="0.35">
      <c r="A54" t="s">
        <v>79</v>
      </c>
      <c r="B54" t="s">
        <v>70</v>
      </c>
      <c r="C54" s="7">
        <v>45133.333333333336</v>
      </c>
      <c r="D54">
        <v>135</v>
      </c>
      <c r="E54" s="1">
        <v>3</v>
      </c>
      <c r="F54" t="s">
        <v>88</v>
      </c>
    </row>
    <row r="55" spans="1:6" x14ac:dyDescent="0.35">
      <c r="A55" t="s">
        <v>89</v>
      </c>
      <c r="B55" t="s">
        <v>70</v>
      </c>
      <c r="C55" s="7">
        <v>45133.333333333336</v>
      </c>
      <c r="D55">
        <v>135</v>
      </c>
      <c r="E55" s="1">
        <v>2.25</v>
      </c>
      <c r="F5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61F0-2F85-41A3-8757-885A3856BFD3}">
  <dimension ref="A1:F73"/>
  <sheetViews>
    <sheetView workbookViewId="0">
      <selection activeCell="C4" sqref="C4"/>
    </sheetView>
  </sheetViews>
  <sheetFormatPr defaultRowHeight="14.5" x14ac:dyDescent="0.35"/>
  <cols>
    <col min="3" max="3" width="13.1796875" customWidth="1"/>
    <col min="4" max="4" width="10.1796875" bestFit="1" customWidth="1"/>
  </cols>
  <sheetData>
    <row r="1" spans="1:6" x14ac:dyDescent="0.35">
      <c r="A1" s="3" t="s">
        <v>81</v>
      </c>
      <c r="B1" s="3" t="s">
        <v>1</v>
      </c>
      <c r="C1" s="3" t="s">
        <v>66</v>
      </c>
      <c r="D1" s="3" t="s">
        <v>82</v>
      </c>
      <c r="E1" s="3" t="s">
        <v>83</v>
      </c>
      <c r="F1" s="3" t="s">
        <v>84</v>
      </c>
    </row>
    <row r="2" spans="1:6" x14ac:dyDescent="0.35">
      <c r="A2" t="s">
        <v>85</v>
      </c>
      <c r="B2" t="s">
        <v>67</v>
      </c>
      <c r="C2" s="4">
        <v>45133.388888888891</v>
      </c>
      <c r="D2">
        <v>0</v>
      </c>
      <c r="E2">
        <v>68</v>
      </c>
      <c r="F2" t="s">
        <v>90</v>
      </c>
    </row>
    <row r="3" spans="1:6" x14ac:dyDescent="0.35">
      <c r="A3" t="s">
        <v>87</v>
      </c>
      <c r="B3" t="s">
        <v>67</v>
      </c>
      <c r="C3" s="4">
        <v>45133.388888888891</v>
      </c>
      <c r="D3">
        <v>0</v>
      </c>
      <c r="E3">
        <v>68.5</v>
      </c>
      <c r="F3" t="s">
        <v>90</v>
      </c>
    </row>
    <row r="4" spans="1:6" x14ac:dyDescent="0.35">
      <c r="A4" t="s">
        <v>74</v>
      </c>
      <c r="B4" t="s">
        <v>67</v>
      </c>
      <c r="C4" s="4">
        <v>45133.388888888891</v>
      </c>
      <c r="D4">
        <v>0</v>
      </c>
      <c r="E4">
        <v>71.5</v>
      </c>
      <c r="F4" t="s">
        <v>90</v>
      </c>
    </row>
    <row r="5" spans="1:6" x14ac:dyDescent="0.35">
      <c r="A5" t="s">
        <v>75</v>
      </c>
      <c r="B5" t="s">
        <v>69</v>
      </c>
      <c r="C5" s="4">
        <v>45133.388888888891</v>
      </c>
      <c r="D5">
        <v>0</v>
      </c>
      <c r="E5">
        <v>49.26</v>
      </c>
      <c r="F5" t="s">
        <v>90</v>
      </c>
    </row>
    <row r="6" spans="1:6" x14ac:dyDescent="0.35">
      <c r="A6" t="s">
        <v>76</v>
      </c>
      <c r="B6" t="s">
        <v>69</v>
      </c>
      <c r="C6" s="4">
        <v>45133.388888888891</v>
      </c>
      <c r="D6">
        <v>0</v>
      </c>
      <c r="E6">
        <v>50.25</v>
      </c>
      <c r="F6" t="s">
        <v>90</v>
      </c>
    </row>
    <row r="7" spans="1:6" x14ac:dyDescent="0.35">
      <c r="A7" t="s">
        <v>77</v>
      </c>
      <c r="B7" t="s">
        <v>69</v>
      </c>
      <c r="C7" s="4">
        <v>45133.388888888891</v>
      </c>
      <c r="D7">
        <v>0</v>
      </c>
      <c r="E7">
        <v>54.75</v>
      </c>
      <c r="F7" t="s">
        <v>90</v>
      </c>
    </row>
    <row r="8" spans="1:6" x14ac:dyDescent="0.35">
      <c r="A8" t="s">
        <v>91</v>
      </c>
      <c r="B8" t="s">
        <v>92</v>
      </c>
      <c r="C8" s="4">
        <v>45133.388888888891</v>
      </c>
      <c r="D8">
        <v>0</v>
      </c>
      <c r="E8">
        <v>69</v>
      </c>
      <c r="F8" t="s">
        <v>71</v>
      </c>
    </row>
    <row r="9" spans="1:6" x14ac:dyDescent="0.35">
      <c r="A9" t="s">
        <v>93</v>
      </c>
      <c r="B9" t="s">
        <v>92</v>
      </c>
      <c r="C9" s="4">
        <v>45133.388888888891</v>
      </c>
      <c r="D9">
        <v>0</v>
      </c>
      <c r="E9">
        <v>75.5</v>
      </c>
      <c r="F9" t="s">
        <v>71</v>
      </c>
    </row>
    <row r="10" spans="1:6" x14ac:dyDescent="0.35">
      <c r="A10" t="s">
        <v>94</v>
      </c>
      <c r="B10" t="s">
        <v>92</v>
      </c>
      <c r="C10" s="4">
        <v>45133.388888888891</v>
      </c>
      <c r="D10">
        <v>0</v>
      </c>
      <c r="E10">
        <v>66.25</v>
      </c>
      <c r="F10" t="s">
        <v>71</v>
      </c>
    </row>
    <row r="11" spans="1:6" x14ac:dyDescent="0.35">
      <c r="A11" t="s">
        <v>95</v>
      </c>
      <c r="B11" t="s">
        <v>96</v>
      </c>
      <c r="C11" s="4">
        <v>45133.388888888891</v>
      </c>
      <c r="D11">
        <v>0</v>
      </c>
      <c r="E11">
        <v>69</v>
      </c>
      <c r="F11" t="s">
        <v>97</v>
      </c>
    </row>
    <row r="12" spans="1:6" x14ac:dyDescent="0.35">
      <c r="A12" t="s">
        <v>98</v>
      </c>
      <c r="B12" t="s">
        <v>96</v>
      </c>
      <c r="C12" s="4">
        <v>45133.388888888891</v>
      </c>
      <c r="D12">
        <v>0</v>
      </c>
      <c r="E12">
        <v>67</v>
      </c>
      <c r="F12" t="s">
        <v>97</v>
      </c>
    </row>
    <row r="13" spans="1:6" x14ac:dyDescent="0.35">
      <c r="A13" t="s">
        <v>99</v>
      </c>
      <c r="B13" t="s">
        <v>96</v>
      </c>
      <c r="C13" s="4">
        <v>45133.388888888891</v>
      </c>
      <c r="D13">
        <v>0</v>
      </c>
      <c r="E13">
        <v>66.75</v>
      </c>
      <c r="F13" t="s">
        <v>97</v>
      </c>
    </row>
    <row r="14" spans="1:6" x14ac:dyDescent="0.35">
      <c r="A14" t="s">
        <v>85</v>
      </c>
      <c r="B14" t="s">
        <v>67</v>
      </c>
      <c r="C14" s="4">
        <v>45134.436111111114</v>
      </c>
      <c r="D14">
        <v>24</v>
      </c>
      <c r="E14">
        <v>56.5</v>
      </c>
      <c r="F14" t="s">
        <v>90</v>
      </c>
    </row>
    <row r="15" spans="1:6" x14ac:dyDescent="0.35">
      <c r="A15" t="s">
        <v>87</v>
      </c>
      <c r="B15" t="s">
        <v>67</v>
      </c>
      <c r="C15" s="4">
        <v>45134.436111111114</v>
      </c>
      <c r="D15">
        <v>24</v>
      </c>
      <c r="E15">
        <v>43.5</v>
      </c>
      <c r="F15" t="s">
        <v>90</v>
      </c>
    </row>
    <row r="16" spans="1:6" x14ac:dyDescent="0.35">
      <c r="A16" t="s">
        <v>74</v>
      </c>
      <c r="B16" t="s">
        <v>67</v>
      </c>
      <c r="C16" s="4">
        <v>45134.436111111114</v>
      </c>
      <c r="D16">
        <v>24</v>
      </c>
      <c r="E16">
        <v>48.5</v>
      </c>
      <c r="F16" t="s">
        <v>90</v>
      </c>
    </row>
    <row r="17" spans="1:6" x14ac:dyDescent="0.35">
      <c r="A17" t="s">
        <v>75</v>
      </c>
      <c r="B17" t="s">
        <v>69</v>
      </c>
      <c r="C17" s="4">
        <v>45134.425000000003</v>
      </c>
      <c r="D17">
        <v>24</v>
      </c>
      <c r="E17">
        <v>52</v>
      </c>
      <c r="F17" t="s">
        <v>90</v>
      </c>
    </row>
    <row r="18" spans="1:6" x14ac:dyDescent="0.35">
      <c r="A18" t="s">
        <v>76</v>
      </c>
      <c r="B18" t="s">
        <v>69</v>
      </c>
      <c r="C18" s="4">
        <v>45134.425000000003</v>
      </c>
      <c r="D18">
        <v>24</v>
      </c>
      <c r="E18">
        <v>46.75</v>
      </c>
      <c r="F18" t="s">
        <v>90</v>
      </c>
    </row>
    <row r="19" spans="1:6" x14ac:dyDescent="0.35">
      <c r="A19" t="s">
        <v>77</v>
      </c>
      <c r="B19" t="s">
        <v>69</v>
      </c>
      <c r="C19" s="4">
        <v>45134.425000000003</v>
      </c>
      <c r="D19">
        <v>24</v>
      </c>
      <c r="E19">
        <v>48.75</v>
      </c>
      <c r="F19" t="s">
        <v>90</v>
      </c>
    </row>
    <row r="20" spans="1:6" x14ac:dyDescent="0.35">
      <c r="A20" t="s">
        <v>91</v>
      </c>
      <c r="B20" t="s">
        <v>92</v>
      </c>
      <c r="C20" s="4">
        <v>45134.423611111109</v>
      </c>
      <c r="D20">
        <v>24</v>
      </c>
      <c r="E20">
        <v>30.75</v>
      </c>
      <c r="F20" t="s">
        <v>71</v>
      </c>
    </row>
    <row r="21" spans="1:6" x14ac:dyDescent="0.35">
      <c r="A21" t="s">
        <v>93</v>
      </c>
      <c r="B21" t="s">
        <v>92</v>
      </c>
      <c r="C21" s="4">
        <v>45134.423611111109</v>
      </c>
      <c r="D21">
        <v>24</v>
      </c>
      <c r="E21">
        <v>35</v>
      </c>
      <c r="F21" t="s">
        <v>71</v>
      </c>
    </row>
    <row r="22" spans="1:6" x14ac:dyDescent="0.35">
      <c r="A22" t="s">
        <v>94</v>
      </c>
      <c r="B22" t="s">
        <v>92</v>
      </c>
      <c r="C22" s="4">
        <v>45134.423611111109</v>
      </c>
      <c r="D22">
        <v>24</v>
      </c>
      <c r="E22">
        <v>33.5</v>
      </c>
      <c r="F22" t="s">
        <v>71</v>
      </c>
    </row>
    <row r="23" spans="1:6" x14ac:dyDescent="0.35">
      <c r="A23" t="s">
        <v>95</v>
      </c>
      <c r="B23" t="s">
        <v>96</v>
      </c>
      <c r="C23" s="4">
        <v>45134.423611111109</v>
      </c>
      <c r="D23">
        <v>24</v>
      </c>
      <c r="E23">
        <v>43.75</v>
      </c>
      <c r="F23" t="s">
        <v>97</v>
      </c>
    </row>
    <row r="24" spans="1:6" x14ac:dyDescent="0.35">
      <c r="A24" t="s">
        <v>98</v>
      </c>
      <c r="B24" t="s">
        <v>96</v>
      </c>
      <c r="C24" s="4">
        <v>45134.423611111109</v>
      </c>
      <c r="D24">
        <v>24</v>
      </c>
      <c r="E24">
        <v>29</v>
      </c>
      <c r="F24" t="s">
        <v>97</v>
      </c>
    </row>
    <row r="25" spans="1:6" x14ac:dyDescent="0.35">
      <c r="A25" t="s">
        <v>99</v>
      </c>
      <c r="B25" t="s">
        <v>96</v>
      </c>
      <c r="C25" s="4">
        <v>45134.423611111109</v>
      </c>
      <c r="D25">
        <v>24</v>
      </c>
      <c r="E25">
        <v>27</v>
      </c>
      <c r="F25" t="s">
        <v>97</v>
      </c>
    </row>
    <row r="26" spans="1:6" x14ac:dyDescent="0.35">
      <c r="A26" t="s">
        <v>85</v>
      </c>
      <c r="B26" t="s">
        <v>67</v>
      </c>
      <c r="C26" s="4">
        <v>45135.4375</v>
      </c>
      <c r="D26">
        <f>24+24</f>
        <v>48</v>
      </c>
      <c r="E26">
        <v>42.25</v>
      </c>
      <c r="F26" t="s">
        <v>90</v>
      </c>
    </row>
    <row r="27" spans="1:6" x14ac:dyDescent="0.35">
      <c r="A27" t="s">
        <v>87</v>
      </c>
      <c r="B27" t="s">
        <v>67</v>
      </c>
      <c r="C27" s="4">
        <v>45135.4375</v>
      </c>
      <c r="D27">
        <f>24+24</f>
        <v>48</v>
      </c>
      <c r="E27">
        <v>46.5</v>
      </c>
      <c r="F27" t="s">
        <v>90</v>
      </c>
    </row>
    <row r="28" spans="1:6" x14ac:dyDescent="0.35">
      <c r="A28" t="s">
        <v>74</v>
      </c>
      <c r="B28" t="s">
        <v>67</v>
      </c>
      <c r="C28" s="4">
        <v>45135.4375</v>
      </c>
      <c r="D28">
        <f t="shared" ref="D28:D37" si="0">24+24</f>
        <v>48</v>
      </c>
      <c r="E28">
        <v>46.5</v>
      </c>
      <c r="F28" t="s">
        <v>90</v>
      </c>
    </row>
    <row r="29" spans="1:6" x14ac:dyDescent="0.35">
      <c r="A29" t="s">
        <v>75</v>
      </c>
      <c r="B29" t="s">
        <v>69</v>
      </c>
      <c r="C29" s="4">
        <v>45135.422222222223</v>
      </c>
      <c r="D29">
        <f t="shared" si="0"/>
        <v>48</v>
      </c>
      <c r="E29">
        <v>40.25</v>
      </c>
      <c r="F29" t="s">
        <v>90</v>
      </c>
    </row>
    <row r="30" spans="1:6" x14ac:dyDescent="0.35">
      <c r="A30" t="s">
        <v>76</v>
      </c>
      <c r="B30" t="s">
        <v>69</v>
      </c>
      <c r="C30" s="4">
        <v>45135.422222222223</v>
      </c>
      <c r="D30">
        <f t="shared" si="0"/>
        <v>48</v>
      </c>
      <c r="E30">
        <v>34.25</v>
      </c>
      <c r="F30" t="s">
        <v>90</v>
      </c>
    </row>
    <row r="31" spans="1:6" x14ac:dyDescent="0.35">
      <c r="A31" t="s">
        <v>77</v>
      </c>
      <c r="B31" t="s">
        <v>69</v>
      </c>
      <c r="C31" s="4">
        <v>45135.422222222223</v>
      </c>
      <c r="D31">
        <f t="shared" si="0"/>
        <v>48</v>
      </c>
      <c r="E31">
        <v>45.75</v>
      </c>
      <c r="F31" t="s">
        <v>90</v>
      </c>
    </row>
    <row r="32" spans="1:6" x14ac:dyDescent="0.35">
      <c r="A32" t="s">
        <v>91</v>
      </c>
      <c r="B32" t="s">
        <v>92</v>
      </c>
      <c r="C32" s="4">
        <v>45135.414583333331</v>
      </c>
      <c r="D32">
        <f t="shared" si="0"/>
        <v>48</v>
      </c>
      <c r="E32">
        <v>24</v>
      </c>
      <c r="F32" t="s">
        <v>71</v>
      </c>
    </row>
    <row r="33" spans="1:6" x14ac:dyDescent="0.35">
      <c r="A33" t="s">
        <v>93</v>
      </c>
      <c r="B33" t="s">
        <v>92</v>
      </c>
      <c r="C33" s="4">
        <v>45135.414583333331</v>
      </c>
      <c r="D33">
        <f t="shared" si="0"/>
        <v>48</v>
      </c>
      <c r="E33">
        <v>36</v>
      </c>
      <c r="F33" t="s">
        <v>71</v>
      </c>
    </row>
    <row r="34" spans="1:6" x14ac:dyDescent="0.35">
      <c r="A34" t="s">
        <v>94</v>
      </c>
      <c r="B34" t="s">
        <v>92</v>
      </c>
      <c r="C34" s="4">
        <v>45135.414583333331</v>
      </c>
      <c r="D34">
        <f t="shared" si="0"/>
        <v>48</v>
      </c>
      <c r="E34">
        <v>35.75</v>
      </c>
      <c r="F34" t="s">
        <v>71</v>
      </c>
    </row>
    <row r="35" spans="1:6" x14ac:dyDescent="0.35">
      <c r="A35" t="s">
        <v>95</v>
      </c>
      <c r="B35" t="s">
        <v>96</v>
      </c>
      <c r="C35" s="4">
        <v>45135.414583333331</v>
      </c>
      <c r="D35">
        <f t="shared" si="0"/>
        <v>48</v>
      </c>
      <c r="E35">
        <v>41.75</v>
      </c>
      <c r="F35" t="s">
        <v>97</v>
      </c>
    </row>
    <row r="36" spans="1:6" x14ac:dyDescent="0.35">
      <c r="A36" t="s">
        <v>98</v>
      </c>
      <c r="B36" t="s">
        <v>96</v>
      </c>
      <c r="C36" s="4">
        <v>45135.414583333331</v>
      </c>
      <c r="D36">
        <f t="shared" si="0"/>
        <v>48</v>
      </c>
      <c r="E36">
        <v>29.5</v>
      </c>
      <c r="F36" t="s">
        <v>97</v>
      </c>
    </row>
    <row r="37" spans="1:6" x14ac:dyDescent="0.35">
      <c r="A37" t="s">
        <v>99</v>
      </c>
      <c r="B37" t="s">
        <v>96</v>
      </c>
      <c r="C37" s="4">
        <v>45135.414583333331</v>
      </c>
      <c r="D37">
        <f t="shared" si="0"/>
        <v>48</v>
      </c>
      <c r="E37">
        <v>28.25</v>
      </c>
      <c r="F37" t="s">
        <v>97</v>
      </c>
    </row>
    <row r="38" spans="1:6" x14ac:dyDescent="0.35">
      <c r="A38" t="s">
        <v>85</v>
      </c>
      <c r="B38" t="s">
        <v>67</v>
      </c>
      <c r="C38" s="4">
        <v>45136.447222222225</v>
      </c>
      <c r="D38">
        <f>(24*3)</f>
        <v>72</v>
      </c>
      <c r="E38">
        <v>43.25</v>
      </c>
      <c r="F38" t="s">
        <v>90</v>
      </c>
    </row>
    <row r="39" spans="1:6" x14ac:dyDescent="0.35">
      <c r="A39" t="s">
        <v>87</v>
      </c>
      <c r="B39" t="s">
        <v>67</v>
      </c>
      <c r="C39" s="4">
        <v>45136.447222222225</v>
      </c>
      <c r="D39">
        <f>(24*3)</f>
        <v>72</v>
      </c>
      <c r="E39">
        <v>40.25</v>
      </c>
      <c r="F39" t="s">
        <v>90</v>
      </c>
    </row>
    <row r="40" spans="1:6" x14ac:dyDescent="0.35">
      <c r="A40" t="s">
        <v>74</v>
      </c>
      <c r="B40" t="s">
        <v>67</v>
      </c>
      <c r="C40" s="4">
        <v>45136.447222222225</v>
      </c>
      <c r="D40">
        <f t="shared" ref="D40:D49" si="1">(24*3)</f>
        <v>72</v>
      </c>
      <c r="E40">
        <v>43.5</v>
      </c>
      <c r="F40" t="s">
        <v>90</v>
      </c>
    </row>
    <row r="41" spans="1:6" x14ac:dyDescent="0.35">
      <c r="A41" t="s">
        <v>75</v>
      </c>
      <c r="B41" t="s">
        <v>69</v>
      </c>
      <c r="C41" s="4">
        <v>45136.438194444447</v>
      </c>
      <c r="D41">
        <f t="shared" si="1"/>
        <v>72</v>
      </c>
      <c r="E41">
        <v>46.25</v>
      </c>
      <c r="F41" t="s">
        <v>90</v>
      </c>
    </row>
    <row r="42" spans="1:6" x14ac:dyDescent="0.35">
      <c r="A42" t="s">
        <v>76</v>
      </c>
      <c r="B42" t="s">
        <v>69</v>
      </c>
      <c r="C42" s="4">
        <v>45136.438194444447</v>
      </c>
      <c r="D42">
        <f t="shared" si="1"/>
        <v>72</v>
      </c>
      <c r="E42">
        <v>36</v>
      </c>
      <c r="F42" t="s">
        <v>90</v>
      </c>
    </row>
    <row r="43" spans="1:6" x14ac:dyDescent="0.35">
      <c r="A43" t="s">
        <v>77</v>
      </c>
      <c r="B43" t="s">
        <v>69</v>
      </c>
      <c r="C43" s="4">
        <v>45136.438194444447</v>
      </c>
      <c r="D43">
        <f t="shared" si="1"/>
        <v>72</v>
      </c>
      <c r="E43">
        <v>41.5</v>
      </c>
      <c r="F43" t="s">
        <v>90</v>
      </c>
    </row>
    <row r="44" spans="1:6" x14ac:dyDescent="0.35">
      <c r="A44" t="s">
        <v>91</v>
      </c>
      <c r="B44" t="s">
        <v>92</v>
      </c>
      <c r="C44" s="4">
        <v>45136.42291666667</v>
      </c>
      <c r="D44">
        <f t="shared" si="1"/>
        <v>72</v>
      </c>
      <c r="E44">
        <v>22.75</v>
      </c>
      <c r="F44" t="s">
        <v>71</v>
      </c>
    </row>
    <row r="45" spans="1:6" x14ac:dyDescent="0.35">
      <c r="A45" t="s">
        <v>93</v>
      </c>
      <c r="B45" t="s">
        <v>92</v>
      </c>
      <c r="C45" s="4">
        <v>45136.42291666667</v>
      </c>
      <c r="D45">
        <f t="shared" si="1"/>
        <v>72</v>
      </c>
      <c r="E45">
        <v>26</v>
      </c>
      <c r="F45" t="s">
        <v>71</v>
      </c>
    </row>
    <row r="46" spans="1:6" x14ac:dyDescent="0.35">
      <c r="A46" t="s">
        <v>94</v>
      </c>
      <c r="B46" t="s">
        <v>92</v>
      </c>
      <c r="C46" s="4">
        <v>45136.42291666667</v>
      </c>
      <c r="D46">
        <f t="shared" si="1"/>
        <v>72</v>
      </c>
      <c r="E46">
        <v>29.95</v>
      </c>
      <c r="F46" t="s">
        <v>71</v>
      </c>
    </row>
    <row r="47" spans="1:6" x14ac:dyDescent="0.35">
      <c r="A47" t="s">
        <v>95</v>
      </c>
      <c r="B47" t="s">
        <v>96</v>
      </c>
      <c r="C47" s="4">
        <v>45136.42291666667</v>
      </c>
      <c r="D47">
        <f t="shared" si="1"/>
        <v>72</v>
      </c>
      <c r="E47">
        <v>37.25</v>
      </c>
      <c r="F47" t="s">
        <v>97</v>
      </c>
    </row>
    <row r="48" spans="1:6" x14ac:dyDescent="0.35">
      <c r="A48" t="s">
        <v>98</v>
      </c>
      <c r="B48" t="s">
        <v>96</v>
      </c>
      <c r="C48" s="4">
        <v>45136.42291666667</v>
      </c>
      <c r="D48">
        <f t="shared" si="1"/>
        <v>72</v>
      </c>
      <c r="E48">
        <v>31.5</v>
      </c>
      <c r="F48" t="s">
        <v>97</v>
      </c>
    </row>
    <row r="49" spans="1:6" x14ac:dyDescent="0.35">
      <c r="A49" t="s">
        <v>99</v>
      </c>
      <c r="B49" t="s">
        <v>96</v>
      </c>
      <c r="C49" s="4">
        <v>45136.42291666667</v>
      </c>
      <c r="D49">
        <f t="shared" si="1"/>
        <v>72</v>
      </c>
      <c r="E49">
        <v>21.75</v>
      </c>
      <c r="F49" t="s">
        <v>97</v>
      </c>
    </row>
    <row r="50" spans="1:6" x14ac:dyDescent="0.35">
      <c r="A50" t="s">
        <v>85</v>
      </c>
      <c r="B50" t="s">
        <v>67</v>
      </c>
      <c r="C50" s="4">
        <v>45137.015972222223</v>
      </c>
      <c r="D50">
        <f>(24*4)</f>
        <v>96</v>
      </c>
      <c r="E50">
        <v>39.25</v>
      </c>
      <c r="F50" t="s">
        <v>90</v>
      </c>
    </row>
    <row r="51" spans="1:6" x14ac:dyDescent="0.35">
      <c r="A51" t="s">
        <v>87</v>
      </c>
      <c r="B51" t="s">
        <v>67</v>
      </c>
      <c r="C51" s="4">
        <v>45137.015972222223</v>
      </c>
      <c r="D51">
        <f>(24*4)</f>
        <v>96</v>
      </c>
      <c r="E51">
        <v>37.75</v>
      </c>
      <c r="F51" t="s">
        <v>90</v>
      </c>
    </row>
    <row r="52" spans="1:6" x14ac:dyDescent="0.35">
      <c r="A52" t="s">
        <v>74</v>
      </c>
      <c r="B52" t="s">
        <v>67</v>
      </c>
      <c r="C52" s="4">
        <v>45137.015972222223</v>
      </c>
      <c r="D52">
        <f t="shared" ref="D52:D60" si="2">(24*4)</f>
        <v>96</v>
      </c>
      <c r="E52">
        <v>43.25</v>
      </c>
      <c r="F52" t="s">
        <v>90</v>
      </c>
    </row>
    <row r="53" spans="1:6" x14ac:dyDescent="0.35">
      <c r="A53" t="s">
        <v>75</v>
      </c>
      <c r="B53" t="s">
        <v>69</v>
      </c>
      <c r="C53" s="4">
        <v>45137.493055555555</v>
      </c>
      <c r="D53">
        <f t="shared" si="2"/>
        <v>96</v>
      </c>
      <c r="E53">
        <v>40</v>
      </c>
      <c r="F53" t="s">
        <v>90</v>
      </c>
    </row>
    <row r="54" spans="1:6" x14ac:dyDescent="0.35">
      <c r="A54" t="s">
        <v>76</v>
      </c>
      <c r="B54" t="s">
        <v>69</v>
      </c>
      <c r="C54" s="4">
        <v>45137.493055555555</v>
      </c>
      <c r="D54">
        <f t="shared" si="2"/>
        <v>96</v>
      </c>
      <c r="E54">
        <v>36.35</v>
      </c>
      <c r="F54" t="s">
        <v>90</v>
      </c>
    </row>
    <row r="55" spans="1:6" x14ac:dyDescent="0.35">
      <c r="A55" t="s">
        <v>77</v>
      </c>
      <c r="B55" t="s">
        <v>69</v>
      </c>
      <c r="C55" s="4">
        <v>45137.493055555555</v>
      </c>
      <c r="D55">
        <f t="shared" si="2"/>
        <v>96</v>
      </c>
      <c r="E55">
        <v>37.5</v>
      </c>
      <c r="F55" t="s">
        <v>90</v>
      </c>
    </row>
    <row r="56" spans="1:6" x14ac:dyDescent="0.35">
      <c r="A56" t="s">
        <v>91</v>
      </c>
      <c r="B56" t="s">
        <v>92</v>
      </c>
      <c r="C56" s="4">
        <v>45137.484027777777</v>
      </c>
      <c r="D56">
        <f t="shared" si="2"/>
        <v>96</v>
      </c>
      <c r="E56">
        <v>23.5</v>
      </c>
      <c r="F56" t="s">
        <v>71</v>
      </c>
    </row>
    <row r="57" spans="1:6" x14ac:dyDescent="0.35">
      <c r="A57" t="s">
        <v>93</v>
      </c>
      <c r="B57" t="s">
        <v>92</v>
      </c>
      <c r="C57" s="4">
        <v>45137.484027777777</v>
      </c>
      <c r="D57">
        <f t="shared" si="2"/>
        <v>96</v>
      </c>
      <c r="E57">
        <v>19.25</v>
      </c>
      <c r="F57" t="s">
        <v>71</v>
      </c>
    </row>
    <row r="58" spans="1:6" x14ac:dyDescent="0.35">
      <c r="A58" t="s">
        <v>94</v>
      </c>
      <c r="B58" t="s">
        <v>92</v>
      </c>
      <c r="C58" s="4">
        <v>45137.484027777777</v>
      </c>
      <c r="D58">
        <f t="shared" si="2"/>
        <v>96</v>
      </c>
      <c r="E58">
        <v>21.75</v>
      </c>
      <c r="F58" t="s">
        <v>71</v>
      </c>
    </row>
    <row r="59" spans="1:6" x14ac:dyDescent="0.35">
      <c r="A59" t="s">
        <v>95</v>
      </c>
      <c r="B59" t="s">
        <v>96</v>
      </c>
      <c r="C59" s="4">
        <v>45137.484027777777</v>
      </c>
      <c r="D59">
        <f t="shared" si="2"/>
        <v>96</v>
      </c>
      <c r="E59">
        <v>39.25</v>
      </c>
      <c r="F59" t="s">
        <v>97</v>
      </c>
    </row>
    <row r="60" spans="1:6" x14ac:dyDescent="0.35">
      <c r="A60" t="s">
        <v>98</v>
      </c>
      <c r="B60" t="s">
        <v>96</v>
      </c>
      <c r="C60" s="4">
        <v>45137.484027777777</v>
      </c>
      <c r="D60">
        <f t="shared" si="2"/>
        <v>96</v>
      </c>
      <c r="E60">
        <v>30</v>
      </c>
      <c r="F60" t="s">
        <v>97</v>
      </c>
    </row>
    <row r="61" spans="1:6" x14ac:dyDescent="0.35">
      <c r="A61" t="s">
        <v>99</v>
      </c>
      <c r="B61" t="s">
        <v>96</v>
      </c>
      <c r="C61" s="4">
        <v>45137.484027777777</v>
      </c>
      <c r="D61">
        <f>(24*5)</f>
        <v>120</v>
      </c>
      <c r="E61">
        <v>28.75</v>
      </c>
      <c r="F61" t="s">
        <v>97</v>
      </c>
    </row>
    <row r="62" spans="1:6" x14ac:dyDescent="0.35">
      <c r="A62" t="s">
        <v>85</v>
      </c>
      <c r="B62" t="s">
        <v>67</v>
      </c>
      <c r="C62" s="4">
        <v>45138.029166666667</v>
      </c>
      <c r="D62">
        <f>(24*5)</f>
        <v>120</v>
      </c>
      <c r="E62">
        <v>40</v>
      </c>
      <c r="F62" t="s">
        <v>90</v>
      </c>
    </row>
    <row r="63" spans="1:6" x14ac:dyDescent="0.35">
      <c r="A63" t="s">
        <v>87</v>
      </c>
      <c r="B63" t="s">
        <v>67</v>
      </c>
      <c r="C63" s="4">
        <v>45138.029166666667</v>
      </c>
      <c r="D63">
        <f t="shared" ref="D63:D73" si="3">(24*5)</f>
        <v>120</v>
      </c>
      <c r="E63">
        <v>44</v>
      </c>
      <c r="F63" t="s">
        <v>90</v>
      </c>
    </row>
    <row r="64" spans="1:6" x14ac:dyDescent="0.35">
      <c r="A64" t="s">
        <v>74</v>
      </c>
      <c r="B64" t="s">
        <v>67</v>
      </c>
      <c r="C64" s="4">
        <v>45138.029166666667</v>
      </c>
      <c r="D64">
        <f t="shared" si="3"/>
        <v>120</v>
      </c>
      <c r="E64">
        <v>34.75</v>
      </c>
      <c r="F64" t="s">
        <v>90</v>
      </c>
    </row>
    <row r="65" spans="1:6" x14ac:dyDescent="0.35">
      <c r="A65" t="s">
        <v>75</v>
      </c>
      <c r="B65" t="s">
        <v>69</v>
      </c>
      <c r="C65" s="4">
        <v>45138.022916666669</v>
      </c>
      <c r="D65">
        <f t="shared" si="3"/>
        <v>120</v>
      </c>
      <c r="E65">
        <v>36.5</v>
      </c>
      <c r="F65" t="s">
        <v>90</v>
      </c>
    </row>
    <row r="66" spans="1:6" x14ac:dyDescent="0.35">
      <c r="A66" t="s">
        <v>76</v>
      </c>
      <c r="B66" t="s">
        <v>69</v>
      </c>
      <c r="C66" s="4">
        <v>45138.022916666669</v>
      </c>
      <c r="D66">
        <f t="shared" si="3"/>
        <v>120</v>
      </c>
      <c r="E66">
        <v>32</v>
      </c>
      <c r="F66" t="s">
        <v>90</v>
      </c>
    </row>
    <row r="67" spans="1:6" x14ac:dyDescent="0.35">
      <c r="A67" t="s">
        <v>77</v>
      </c>
      <c r="B67" t="s">
        <v>69</v>
      </c>
      <c r="C67" s="4">
        <v>45138.022916666669</v>
      </c>
      <c r="D67">
        <f t="shared" si="3"/>
        <v>120</v>
      </c>
      <c r="E67">
        <v>32.25</v>
      </c>
      <c r="F67" t="s">
        <v>90</v>
      </c>
    </row>
    <row r="68" spans="1:6" x14ac:dyDescent="0.35">
      <c r="A68" t="s">
        <v>91</v>
      </c>
      <c r="B68" t="s">
        <v>92</v>
      </c>
      <c r="C68" s="4">
        <v>45138.006249999999</v>
      </c>
      <c r="D68">
        <f t="shared" si="3"/>
        <v>120</v>
      </c>
      <c r="E68">
        <v>17.75</v>
      </c>
      <c r="F68" t="s">
        <v>71</v>
      </c>
    </row>
    <row r="69" spans="1:6" x14ac:dyDescent="0.35">
      <c r="A69" t="s">
        <v>93</v>
      </c>
      <c r="B69" t="s">
        <v>92</v>
      </c>
      <c r="C69" s="4">
        <v>45138.006249999999</v>
      </c>
      <c r="D69">
        <f t="shared" si="3"/>
        <v>120</v>
      </c>
      <c r="E69">
        <v>20.75</v>
      </c>
      <c r="F69" t="s">
        <v>71</v>
      </c>
    </row>
    <row r="70" spans="1:6" x14ac:dyDescent="0.35">
      <c r="A70" t="s">
        <v>94</v>
      </c>
      <c r="B70" t="s">
        <v>92</v>
      </c>
      <c r="C70" s="4">
        <v>45138.006249999999</v>
      </c>
      <c r="D70">
        <f t="shared" si="3"/>
        <v>120</v>
      </c>
      <c r="E70">
        <v>17</v>
      </c>
      <c r="F70" t="s">
        <v>71</v>
      </c>
    </row>
    <row r="71" spans="1:6" x14ac:dyDescent="0.35">
      <c r="A71" t="s">
        <v>95</v>
      </c>
      <c r="B71" t="s">
        <v>96</v>
      </c>
      <c r="C71" s="4">
        <v>45138.006249999999</v>
      </c>
      <c r="D71">
        <f t="shared" si="3"/>
        <v>120</v>
      </c>
      <c r="E71">
        <v>33.75</v>
      </c>
      <c r="F71" t="s">
        <v>97</v>
      </c>
    </row>
    <row r="72" spans="1:6" x14ac:dyDescent="0.35">
      <c r="A72" t="s">
        <v>98</v>
      </c>
      <c r="B72" t="s">
        <v>96</v>
      </c>
      <c r="C72" s="4">
        <v>45138.006249999999</v>
      </c>
      <c r="D72">
        <f t="shared" si="3"/>
        <v>120</v>
      </c>
      <c r="E72">
        <v>32.5</v>
      </c>
      <c r="F72" t="s">
        <v>97</v>
      </c>
    </row>
    <row r="73" spans="1:6" x14ac:dyDescent="0.35">
      <c r="A73" t="s">
        <v>99</v>
      </c>
      <c r="B73" t="s">
        <v>96</v>
      </c>
      <c r="C73" s="4">
        <v>45138.006249999999</v>
      </c>
      <c r="D73">
        <f t="shared" si="3"/>
        <v>120</v>
      </c>
      <c r="E73">
        <v>23</v>
      </c>
      <c r="F73" t="s">
        <v>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8C55-3039-45AC-95A9-130E9D135025}">
  <dimension ref="A1:F19"/>
  <sheetViews>
    <sheetView workbookViewId="0">
      <selection activeCell="I18" sqref="I18"/>
    </sheetView>
  </sheetViews>
  <sheetFormatPr defaultRowHeight="14.5" x14ac:dyDescent="0.35"/>
  <cols>
    <col min="3" max="3" width="9.453125" bestFit="1" customWidth="1"/>
  </cols>
  <sheetData>
    <row r="1" spans="1:6" x14ac:dyDescent="0.35">
      <c r="A1" s="3" t="s">
        <v>81</v>
      </c>
      <c r="B1" s="3" t="s">
        <v>1</v>
      </c>
      <c r="C1" s="3" t="s">
        <v>66</v>
      </c>
      <c r="D1" s="3" t="s">
        <v>82</v>
      </c>
      <c r="E1" s="3" t="s">
        <v>83</v>
      </c>
      <c r="F1" s="3" t="s">
        <v>84</v>
      </c>
    </row>
    <row r="2" spans="1:6" x14ac:dyDescent="0.35">
      <c r="A2" t="s">
        <v>100</v>
      </c>
      <c r="B2" t="s">
        <v>101</v>
      </c>
      <c r="D2">
        <v>-1</v>
      </c>
      <c r="E2" s="1">
        <v>4.5</v>
      </c>
      <c r="F2" t="s">
        <v>102</v>
      </c>
    </row>
    <row r="3" spans="1:6" x14ac:dyDescent="0.35">
      <c r="A3" t="s">
        <v>103</v>
      </c>
      <c r="B3" t="s">
        <v>101</v>
      </c>
      <c r="D3">
        <v>-1</v>
      </c>
      <c r="E3" s="1">
        <v>2.5</v>
      </c>
      <c r="F3" t="s">
        <v>102</v>
      </c>
    </row>
    <row r="4" spans="1:6" x14ac:dyDescent="0.35">
      <c r="A4" t="s">
        <v>104</v>
      </c>
      <c r="B4" t="s">
        <v>101</v>
      </c>
      <c r="D4">
        <v>-1</v>
      </c>
      <c r="E4" s="1">
        <v>1.75</v>
      </c>
      <c r="F4" t="s">
        <v>102</v>
      </c>
    </row>
    <row r="5" spans="1:6" x14ac:dyDescent="0.35">
      <c r="A5" t="s">
        <v>105</v>
      </c>
      <c r="B5" t="s">
        <v>106</v>
      </c>
      <c r="D5">
        <v>-1</v>
      </c>
      <c r="E5" s="1">
        <v>7</v>
      </c>
      <c r="F5" t="s">
        <v>102</v>
      </c>
    </row>
    <row r="6" spans="1:6" x14ac:dyDescent="0.35">
      <c r="A6" t="s">
        <v>107</v>
      </c>
      <c r="B6" t="s">
        <v>106</v>
      </c>
      <c r="D6">
        <v>-1</v>
      </c>
      <c r="E6" s="1">
        <v>4</v>
      </c>
      <c r="F6" t="s">
        <v>102</v>
      </c>
    </row>
    <row r="7" spans="1:6" x14ac:dyDescent="0.35">
      <c r="A7" t="s">
        <v>108</v>
      </c>
      <c r="B7" t="s">
        <v>106</v>
      </c>
      <c r="D7">
        <v>-1</v>
      </c>
      <c r="E7" s="1">
        <v>5</v>
      </c>
      <c r="F7" t="s">
        <v>102</v>
      </c>
    </row>
    <row r="8" spans="1:6" x14ac:dyDescent="0.35">
      <c r="A8" t="s">
        <v>100</v>
      </c>
      <c r="B8" t="s">
        <v>101</v>
      </c>
      <c r="D8">
        <v>0</v>
      </c>
      <c r="E8" s="1">
        <v>82</v>
      </c>
      <c r="F8" t="s">
        <v>102</v>
      </c>
    </row>
    <row r="9" spans="1:6" x14ac:dyDescent="0.35">
      <c r="A9" t="s">
        <v>103</v>
      </c>
      <c r="B9" t="s">
        <v>101</v>
      </c>
      <c r="D9">
        <v>0</v>
      </c>
      <c r="E9" s="1">
        <v>77.25</v>
      </c>
      <c r="F9" t="s">
        <v>102</v>
      </c>
    </row>
    <row r="10" spans="1:6" x14ac:dyDescent="0.35">
      <c r="A10" t="s">
        <v>104</v>
      </c>
      <c r="B10" t="s">
        <v>101</v>
      </c>
      <c r="D10">
        <v>0</v>
      </c>
      <c r="E10" s="1">
        <v>76.25</v>
      </c>
      <c r="F10" t="s">
        <v>102</v>
      </c>
    </row>
    <row r="11" spans="1:6" x14ac:dyDescent="0.35">
      <c r="A11" t="s">
        <v>105</v>
      </c>
      <c r="B11" t="s">
        <v>106</v>
      </c>
      <c r="D11">
        <v>0</v>
      </c>
      <c r="E11" s="1">
        <v>61.72</v>
      </c>
      <c r="F11" t="s">
        <v>102</v>
      </c>
    </row>
    <row r="12" spans="1:6" x14ac:dyDescent="0.35">
      <c r="A12" t="s">
        <v>107</v>
      </c>
      <c r="B12" t="s">
        <v>106</v>
      </c>
      <c r="D12">
        <v>0</v>
      </c>
      <c r="E12" s="1">
        <v>62.5</v>
      </c>
      <c r="F12" t="s">
        <v>102</v>
      </c>
    </row>
    <row r="13" spans="1:6" x14ac:dyDescent="0.35">
      <c r="A13" t="s">
        <v>108</v>
      </c>
      <c r="B13" t="s">
        <v>106</v>
      </c>
      <c r="D13">
        <v>0</v>
      </c>
      <c r="E13" s="1">
        <v>57</v>
      </c>
      <c r="F13" t="s">
        <v>102</v>
      </c>
    </row>
    <row r="14" spans="1:6" x14ac:dyDescent="0.35">
      <c r="A14" t="s">
        <v>100</v>
      </c>
      <c r="B14" t="s">
        <v>101</v>
      </c>
      <c r="D14">
        <v>24</v>
      </c>
      <c r="E14" s="1">
        <v>26</v>
      </c>
      <c r="F14" t="s">
        <v>102</v>
      </c>
    </row>
    <row r="15" spans="1:6" x14ac:dyDescent="0.35">
      <c r="A15" t="s">
        <v>103</v>
      </c>
      <c r="B15" t="s">
        <v>101</v>
      </c>
      <c r="D15">
        <v>24</v>
      </c>
      <c r="E15" s="1">
        <v>31</v>
      </c>
      <c r="F15" t="s">
        <v>102</v>
      </c>
    </row>
    <row r="16" spans="1:6" x14ac:dyDescent="0.35">
      <c r="A16" t="s">
        <v>104</v>
      </c>
      <c r="B16" t="s">
        <v>101</v>
      </c>
      <c r="D16">
        <v>24</v>
      </c>
      <c r="E16" s="1">
        <v>53</v>
      </c>
      <c r="F16" t="s">
        <v>102</v>
      </c>
    </row>
    <row r="17" spans="1:6" x14ac:dyDescent="0.35">
      <c r="A17" t="s">
        <v>105</v>
      </c>
      <c r="B17" t="s">
        <v>106</v>
      </c>
      <c r="D17">
        <v>24</v>
      </c>
      <c r="E17" s="1">
        <v>41</v>
      </c>
      <c r="F17" t="s">
        <v>102</v>
      </c>
    </row>
    <row r="18" spans="1:6" x14ac:dyDescent="0.35">
      <c r="A18" t="s">
        <v>107</v>
      </c>
      <c r="B18" t="s">
        <v>106</v>
      </c>
      <c r="D18">
        <v>24</v>
      </c>
      <c r="E18" s="1">
        <v>33.75</v>
      </c>
      <c r="F18" t="s">
        <v>102</v>
      </c>
    </row>
    <row r="19" spans="1:6" x14ac:dyDescent="0.35">
      <c r="A19" t="s">
        <v>108</v>
      </c>
      <c r="B19" t="s">
        <v>106</v>
      </c>
      <c r="D19">
        <v>24</v>
      </c>
      <c r="E19" s="1">
        <v>24.52</v>
      </c>
      <c r="F1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field_june_22</vt:lpstr>
      <vt:lpstr>clean table of data</vt:lpstr>
      <vt:lpstr>background</vt:lpstr>
      <vt:lpstr>field_feb_23</vt:lpstr>
      <vt:lpstr>field_may_23</vt:lpstr>
      <vt:lpstr>field_july_23</vt:lpstr>
      <vt:lpstr>BHSE_C_may23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</dc:creator>
  <cp:keywords/>
  <dc:description/>
  <cp:lastModifiedBy>Brianna Hibner</cp:lastModifiedBy>
  <cp:revision/>
  <dcterms:created xsi:type="dcterms:W3CDTF">2023-06-11T23:58:26Z</dcterms:created>
  <dcterms:modified xsi:type="dcterms:W3CDTF">2024-02-07T20:20:04Z</dcterms:modified>
  <cp:category/>
  <cp:contentStatus/>
</cp:coreProperties>
</file>