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2431" documentId="14_{3A56DEAC-B089-49D3-B0A6-B9E59AE3BC1B}" xr6:coauthVersionLast="47" xr6:coauthVersionMax="47" xr10:uidLastSave="{DE95601A-B802-4BB6-9308-5C740A3811E7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inging" sheetId="46" r:id="rId3"/>
    <sheet name="Stretch readiness " sheetId="97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ccessories" sheetId="49" r:id="rId14"/>
    <sheet name="OPGW" sheetId="48" r:id="rId15"/>
    <sheet name="Foundation" sheetId="33" state="hidden" r:id="rId16"/>
    <sheet name="JUMPER Details" sheetId="94" r:id="rId17"/>
    <sheet name="ROW Tracker" sheetId="50" r:id="rId18"/>
    <sheet name="S-Curve FDN" sheetId="90" state="hidden" r:id="rId19"/>
    <sheet name="S-Curve Erection" sheetId="91" state="hidden" r:id="rId20"/>
    <sheet name="S-Curve Stringing" sheetId="92" state="hidden" r:id="rId21"/>
    <sheet name="Supply Status" sheetId="82" r:id="rId22"/>
    <sheet name="Hardware Supply" sheetId="43" r:id="rId23"/>
    <sheet name="Crossing status" sheetId="58" r:id="rId24"/>
    <sheet name="Tower Abstract sheet" sheetId="87" r:id="rId25"/>
    <sheet name="Statutory Proposals" sheetId="83" state="hidden" r:id="rId26"/>
    <sheet name="Tower Abstarct " sheetId="76" state="hidden" r:id="rId27"/>
    <sheet name="Location Summary" sheetId="80" r:id="rId28"/>
    <sheet name="Foundation Daily Progress" sheetId="71" state="hidden" r:id="rId29"/>
    <sheet name="Tower PRS abstract " sheetId="75" state="hidden" r:id="rId30"/>
    <sheet name="Stretch readiness  (2)" sheetId="89" state="hidden" r:id="rId31"/>
    <sheet name="Area" sheetId="85" state="hidden" r:id="rId32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7">#REF!</definedName>
    <definedName name="\0" localSheetId="25">#REF!</definedName>
    <definedName name="\0" localSheetId="21">#REF!</definedName>
    <definedName name="\0" localSheetId="24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5" hidden="1">#REF!</definedName>
    <definedName name="\122" localSheetId="3" hidden="1">#REF!</definedName>
    <definedName name="\122" localSheetId="30" hidden="1">#REF!</definedName>
    <definedName name="\122" localSheetId="21" hidden="1">#REF!</definedName>
    <definedName name="\122" hidden="1">#REF!</definedName>
    <definedName name="\123" localSheetId="5" hidden="1">#REF!</definedName>
    <definedName name="\123" localSheetId="25" hidden="1">#REF!</definedName>
    <definedName name="\123" localSheetId="3" hidden="1">#REF!</definedName>
    <definedName name="\123" localSheetId="30" hidden="1">#REF!</definedName>
    <definedName name="\123" localSheetId="21" hidden="1">#REF!</definedName>
    <definedName name="\123" hidden="1">#REF!</definedName>
    <definedName name="\1234" localSheetId="5" hidden="1">#REF!</definedName>
    <definedName name="\1234" localSheetId="25" hidden="1">#REF!</definedName>
    <definedName name="\1234" localSheetId="3" hidden="1">#REF!</definedName>
    <definedName name="\1234" localSheetId="30" hidden="1">#REF!</definedName>
    <definedName name="\1234" localSheetId="21" hidden="1">#REF!</definedName>
    <definedName name="\1234" hidden="1">#REF!</definedName>
    <definedName name="\12345" localSheetId="5" hidden="1">#REF!</definedName>
    <definedName name="\12345" localSheetId="25" hidden="1">#REF!</definedName>
    <definedName name="\12345" localSheetId="3" hidden="1">#REF!</definedName>
    <definedName name="\12345" localSheetId="30" hidden="1">#REF!</definedName>
    <definedName name="\12345" localSheetId="21" hidden="1">#REF!</definedName>
    <definedName name="\12345" hidden="1">#REF!</definedName>
    <definedName name="\2" localSheetId="27">#REF!</definedName>
    <definedName name="\2" localSheetId="21">#REF!</definedName>
    <definedName name="\2" localSheetId="24">#REF!</definedName>
    <definedName name="\2">#REF!</definedName>
    <definedName name="\3">#REF!</definedName>
    <definedName name="\4">#REF!</definedName>
    <definedName name="\A" localSheetId="27">#REF!</definedName>
    <definedName name="\A" localSheetId="24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7">#REF!</definedName>
    <definedName name="\B" localSheetId="24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5">#REF!</definedName>
    <definedName name="\f">#REF!</definedName>
    <definedName name="\g">#REF!</definedName>
    <definedName name="\H" localSheetId="27">#REF!</definedName>
    <definedName name="\H" localSheetId="6">#REF!</definedName>
    <definedName name="\H" localSheetId="2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7">#REF!</definedName>
    <definedName name="\l" localSheetId="6">#REF!</definedName>
    <definedName name="\l" localSheetId="24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7">#REF!</definedName>
    <definedName name="\R" localSheetId="6">#REF!</definedName>
    <definedName name="\R" localSheetId="24">#REF!</definedName>
    <definedName name="\R">#REF!</definedName>
    <definedName name="\S">#REF!</definedName>
    <definedName name="\t">#N/A</definedName>
    <definedName name="\U" localSheetId="5">#REF!</definedName>
    <definedName name="\U" localSheetId="27">#REF!</definedName>
    <definedName name="\U" localSheetId="6">#REF!</definedName>
    <definedName name="\U" localSheetId="24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3">#REF!</definedName>
    <definedName name="_" localSheetId="30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5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7">#REF!</definedName>
    <definedName name="_____________________________________________dol12" localSheetId="21">#REF!</definedName>
    <definedName name="_____________________________________________dol12" localSheetId="24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7">#REF!</definedName>
    <definedName name="_____________________________________________dol6" localSheetId="24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7">#REF!</definedName>
    <definedName name="_____________________________________________IDA1" localSheetId="2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7">(#REF!,#REF!)</definedName>
    <definedName name="____________________________________________xlnm.Print_Titles_2" localSheetId="21">(#REF!,#REF!)</definedName>
    <definedName name="____________________________________________xlnm.Print_Titles_2" localSheetId="24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7">#REF!</definedName>
    <definedName name="___________________________________________dol12" localSheetId="21">#REF!</definedName>
    <definedName name="___________________________________________dol12" localSheetId="24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7">#REF!</definedName>
    <definedName name="___________________________________________dol6" localSheetId="24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7">#REF!</definedName>
    <definedName name="___________________________________________IDA1" localSheetId="2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7">(#REF!,#REF!)</definedName>
    <definedName name="___________________________________________xlnm.Print_Titles_2" localSheetId="21">(#REF!,#REF!)</definedName>
    <definedName name="___________________________________________xlnm.Print_Titles_2" localSheetId="24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7">(#REF!,#REF!)</definedName>
    <definedName name="___________________________________________xlnm.Print_Titles_3" localSheetId="24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7">#REF!</definedName>
    <definedName name="__________________________________________dol12" localSheetId="21">#REF!</definedName>
    <definedName name="__________________________________________dol12" localSheetId="24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7">#REF!</definedName>
    <definedName name="__________________________________________dol6" localSheetId="24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7">#REF!</definedName>
    <definedName name="__________________________________________IDA1" localSheetId="2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7">(#REF!,#REF!)</definedName>
    <definedName name="__________________________________________xlnm.Print_Titles_2" localSheetId="21">(#REF!,#REF!)</definedName>
    <definedName name="__________________________________________xlnm.Print_Titles_2" localSheetId="24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7">#REF!</definedName>
    <definedName name="_________________________________________dol12" localSheetId="21">#REF!</definedName>
    <definedName name="_________________________________________dol12" localSheetId="24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7">#REF!</definedName>
    <definedName name="_________________________________________dol6" localSheetId="24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7">#REF!</definedName>
    <definedName name="_________________________________________IDA1" localSheetId="2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7">(#REF!,#REF!)</definedName>
    <definedName name="_________________________________________xlnm.Print_Titles_2" localSheetId="21">(#REF!,#REF!)</definedName>
    <definedName name="_________________________________________xlnm.Print_Titles_2" localSheetId="24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7">(#REF!,#REF!)</definedName>
    <definedName name="_________________________________________xlnm.Print_Titles_3" localSheetId="24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7">#REF!</definedName>
    <definedName name="________________________________________dol12" localSheetId="21">#REF!</definedName>
    <definedName name="________________________________________dol12" localSheetId="24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7">#REF!</definedName>
    <definedName name="________________________________________dol6" localSheetId="24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7">#REF!</definedName>
    <definedName name="________________________________________IDA1" localSheetId="2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7">(#REF!,#REF!)</definedName>
    <definedName name="________________________________________xlnm.Print_Titles_2" localSheetId="21">(#REF!,#REF!)</definedName>
    <definedName name="________________________________________xlnm.Print_Titles_2" localSheetId="24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7">(#REF!,#REF!)</definedName>
    <definedName name="________________________________________xlnm.Print_Titles_3" localSheetId="24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7">#REF!</definedName>
    <definedName name="_______________________________________dol12" localSheetId="21">#REF!</definedName>
    <definedName name="_______________________________________dol12" localSheetId="24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7">#REF!</definedName>
    <definedName name="_______________________________________dol6" localSheetId="24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7">#REF!</definedName>
    <definedName name="_______________________________________IDA1" localSheetId="2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7">(#REF!,#REF!)</definedName>
    <definedName name="_______________________________________xlnm.Print_Titles_2" localSheetId="21">(#REF!,#REF!)</definedName>
    <definedName name="_______________________________________xlnm.Print_Titles_2" localSheetId="24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7">(#REF!,#REF!)</definedName>
    <definedName name="_______________________________________xlnm.Print_Titles_3" localSheetId="24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7">#REF!</definedName>
    <definedName name="______________________________________dol12" localSheetId="21">#REF!</definedName>
    <definedName name="______________________________________dol12" localSheetId="24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7">#REF!</definedName>
    <definedName name="______________________________________dol6" localSheetId="24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7">#REF!</definedName>
    <definedName name="______________________________________IDA1" localSheetId="2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7">(#REF!,#REF!)</definedName>
    <definedName name="______________________________________xlnm.Print_Titles_2" localSheetId="21">(#REF!,#REF!)</definedName>
    <definedName name="______________________________________xlnm.Print_Titles_2" localSheetId="24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7">(#REF!,#REF!)</definedName>
    <definedName name="______________________________________xlnm.Print_Titles_3" localSheetId="24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7">#REF!</definedName>
    <definedName name="_____________________________________dol12" localSheetId="21">#REF!</definedName>
    <definedName name="_____________________________________dol12" localSheetId="24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7">#REF!</definedName>
    <definedName name="_____________________________________dol6" localSheetId="24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7">#REF!</definedName>
    <definedName name="_____________________________________IDA1" localSheetId="2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7">(#REF!,#REF!)</definedName>
    <definedName name="_____________________________________xlnm.Print_Titles_2" localSheetId="21">(#REF!,#REF!)</definedName>
    <definedName name="_____________________________________xlnm.Print_Titles_2" localSheetId="24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7">(#REF!,#REF!)</definedName>
    <definedName name="_____________________________________xlnm.Print_Titles_3" localSheetId="24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7">#REF!</definedName>
    <definedName name="____________________________________dol12" localSheetId="21">#REF!</definedName>
    <definedName name="____________________________________dol12" localSheetId="24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7">#REF!</definedName>
    <definedName name="____________________________________dol6" localSheetId="24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7">#REF!</definedName>
    <definedName name="____________________________________IDA1" localSheetId="2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7">(#REF!,#REF!)</definedName>
    <definedName name="____________________________________xlnm.Print_Titles_2" localSheetId="21">(#REF!,#REF!)</definedName>
    <definedName name="____________________________________xlnm.Print_Titles_2" localSheetId="24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7">(#REF!,#REF!)</definedName>
    <definedName name="____________________________________xlnm.Print_Titles_3" localSheetId="24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7">#REF!</definedName>
    <definedName name="___________________________________dol12" localSheetId="21">#REF!</definedName>
    <definedName name="___________________________________dol12" localSheetId="24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7">#REF!</definedName>
    <definedName name="___________________________________dol6" localSheetId="24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7">#REF!</definedName>
    <definedName name="___________________________________IDA1" localSheetId="2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7">(#REF!,#REF!)</definedName>
    <definedName name="___________________________________xlnm.Print_Titles_2" localSheetId="21">(#REF!,#REF!)</definedName>
    <definedName name="___________________________________xlnm.Print_Titles_2" localSheetId="24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7">(#REF!,#REF!)</definedName>
    <definedName name="___________________________________xlnm.Print_Titles_3" localSheetId="24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7">#REF!</definedName>
    <definedName name="__________________________________dol12" localSheetId="21">#REF!</definedName>
    <definedName name="__________________________________dol12" localSheetId="24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7">#REF!</definedName>
    <definedName name="__________________________________dol6" localSheetId="24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7">#REF!</definedName>
    <definedName name="__________________________________IDA1" localSheetId="2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7">(#REF!,#REF!)</definedName>
    <definedName name="__________________________________xlnm.Print_Titles_2" localSheetId="21">(#REF!,#REF!)</definedName>
    <definedName name="__________________________________xlnm.Print_Titles_2" localSheetId="24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7">(#REF!,#REF!)</definedName>
    <definedName name="__________________________________xlnm.Print_Titles_3" localSheetId="24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7">#REF!</definedName>
    <definedName name="_________________________________dol12" localSheetId="21">#REF!</definedName>
    <definedName name="_________________________________dol12" localSheetId="24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7">#REF!</definedName>
    <definedName name="_________________________________dol6" localSheetId="24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7">#REF!</definedName>
    <definedName name="_________________________________IDA1" localSheetId="2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7">(#REF!,#REF!)</definedName>
    <definedName name="_________________________________xlnm.Print_Titles_2" localSheetId="21">(#REF!,#REF!)</definedName>
    <definedName name="_________________________________xlnm.Print_Titles_2" localSheetId="24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7">(#REF!,#REF!)</definedName>
    <definedName name="_________________________________xlnm.Print_Titles_3" localSheetId="24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7">#REF!</definedName>
    <definedName name="________________________________dol12" localSheetId="21">#REF!</definedName>
    <definedName name="________________________________dol12" localSheetId="24">#REF!</definedName>
    <definedName name="________________________________dol12">#REF!</definedName>
    <definedName name="________________________________dol6" localSheetId="5">#REF!</definedName>
    <definedName name="________________________________dol6" localSheetId="27">#REF!</definedName>
    <definedName name="________________________________dol6" localSheetId="24">#REF!</definedName>
    <definedName name="________________________________dol6">#REF!</definedName>
    <definedName name="________________________________IDA1" localSheetId="5">#REF!</definedName>
    <definedName name="________________________________IDA1" localSheetId="27">#REF!</definedName>
    <definedName name="________________________________IDA1" localSheetId="24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7">(#REF!,#REF!)</definedName>
    <definedName name="________________________________xlnm.Print_Titles_2" localSheetId="21">(#REF!,#REF!)</definedName>
    <definedName name="________________________________xlnm.Print_Titles_2" localSheetId="24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7">(#REF!,#REF!)</definedName>
    <definedName name="________________________________xlnm.Print_Titles_3" localSheetId="24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7">#REF!</definedName>
    <definedName name="_______________________________dol12" localSheetId="21">#REF!</definedName>
    <definedName name="_______________________________dol12" localSheetId="24">#REF!</definedName>
    <definedName name="_______________________________dol12">#REF!</definedName>
    <definedName name="_______________________________dol6" localSheetId="5">#REF!</definedName>
    <definedName name="_______________________________dol6" localSheetId="27">#REF!</definedName>
    <definedName name="_______________________________dol6" localSheetId="24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7">#REF!</definedName>
    <definedName name="_______________________________IDA1" localSheetId="24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7">(#REF!,#REF!)</definedName>
    <definedName name="_______________________________xlnm.Print_Titles_2" localSheetId="21">(#REF!,#REF!)</definedName>
    <definedName name="_______________________________xlnm.Print_Titles_2" localSheetId="24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7">(#REF!,#REF!)</definedName>
    <definedName name="_______________________________xlnm.Print_Titles_3" localSheetId="24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7">#REF!</definedName>
    <definedName name="______________________________dol12" localSheetId="21">#REF!</definedName>
    <definedName name="______________________________dol12" localSheetId="24">#REF!</definedName>
    <definedName name="______________________________dol12">#REF!</definedName>
    <definedName name="______________________________dol6" localSheetId="5">#REF!</definedName>
    <definedName name="______________________________dol6" localSheetId="27">#REF!</definedName>
    <definedName name="______________________________dol6" localSheetId="24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7">#REF!</definedName>
    <definedName name="______________________________IDA1" localSheetId="2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7">(#REF!,#REF!)</definedName>
    <definedName name="______________________________xlnm.Print_Titles_2" localSheetId="21">(#REF!,#REF!)</definedName>
    <definedName name="______________________________xlnm.Print_Titles_2" localSheetId="24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7">(#REF!,#REF!)</definedName>
    <definedName name="______________________________xlnm.Print_Titles_3" localSheetId="24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7">#REF!</definedName>
    <definedName name="_____________________________dol12" localSheetId="21">#REF!</definedName>
    <definedName name="_____________________________dol12" localSheetId="24">#REF!</definedName>
    <definedName name="_____________________________dol12">#REF!</definedName>
    <definedName name="_____________________________dol6" localSheetId="5">#REF!</definedName>
    <definedName name="_____________________________dol6" localSheetId="27">#REF!</definedName>
    <definedName name="_____________________________dol6" localSheetId="24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7">#REF!</definedName>
    <definedName name="_____________________________IDA1" localSheetId="24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7">(#REF!,#REF!)</definedName>
    <definedName name="_____________________________xlnm.Print_Titles_2" localSheetId="21">(#REF!,#REF!)</definedName>
    <definedName name="_____________________________xlnm.Print_Titles_2" localSheetId="24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7">(#REF!,#REF!)</definedName>
    <definedName name="_____________________________xlnm.Print_Titles_3" localSheetId="24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7">#REF!</definedName>
    <definedName name="____________________________dol12" localSheetId="21">#REF!</definedName>
    <definedName name="____________________________dol12" localSheetId="24">#REF!</definedName>
    <definedName name="____________________________dol12">#REF!</definedName>
    <definedName name="____________________________dol6" localSheetId="5">#REF!</definedName>
    <definedName name="____________________________dol6" localSheetId="27">#REF!</definedName>
    <definedName name="____________________________dol6" localSheetId="24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7">#REF!</definedName>
    <definedName name="____________________________IDA1" localSheetId="24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7">(#REF!,#REF!)</definedName>
    <definedName name="____________________________xlnm.Print_Titles_2" localSheetId="21">(#REF!,#REF!)</definedName>
    <definedName name="____________________________xlnm.Print_Titles_2" localSheetId="24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7">(#REF!,#REF!)</definedName>
    <definedName name="____________________________xlnm.Print_Titles_3" localSheetId="24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7">#REF!</definedName>
    <definedName name="___________________________dol12" localSheetId="21">#REF!</definedName>
    <definedName name="___________________________dol12" localSheetId="24">#REF!</definedName>
    <definedName name="___________________________dol12">#REF!</definedName>
    <definedName name="___________________________dol6" localSheetId="5">#REF!</definedName>
    <definedName name="___________________________dol6" localSheetId="27">#REF!</definedName>
    <definedName name="___________________________dol6" localSheetId="24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7">#REF!</definedName>
    <definedName name="___________________________IDA1" localSheetId="24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7">(#REF!,#REF!)</definedName>
    <definedName name="___________________________xlnm.Print_Titles_2" localSheetId="21">(#REF!,#REF!)</definedName>
    <definedName name="___________________________xlnm.Print_Titles_2" localSheetId="24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7">(#REF!,#REF!)</definedName>
    <definedName name="___________________________xlnm.Print_Titles_3" localSheetId="24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7">#REF!</definedName>
    <definedName name="__________________________dol12" localSheetId="21">#REF!</definedName>
    <definedName name="__________________________dol12" localSheetId="24">#REF!</definedName>
    <definedName name="__________________________dol12">#REF!</definedName>
    <definedName name="__________________________dol6" localSheetId="5">#REF!</definedName>
    <definedName name="__________________________dol6" localSheetId="27">#REF!</definedName>
    <definedName name="__________________________dol6" localSheetId="24">#REF!</definedName>
    <definedName name="__________________________dol6">#REF!</definedName>
    <definedName name="__________________________dol7" localSheetId="5">#REF!</definedName>
    <definedName name="__________________________dol7" localSheetId="27">#REF!</definedName>
    <definedName name="__________________________dol7" localSheetId="24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7">(#REF!,#REF!)</definedName>
    <definedName name="__________________________xlnm.Print_Titles_2" localSheetId="21">(#REF!,#REF!)</definedName>
    <definedName name="__________________________xlnm.Print_Titles_2" localSheetId="24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7">(#REF!,#REF!)</definedName>
    <definedName name="__________________________xlnm.Print_Titles_3" localSheetId="24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7">#REF!</definedName>
    <definedName name="_________________________dol12" localSheetId="21">#REF!</definedName>
    <definedName name="_________________________dol12" localSheetId="24">#REF!</definedName>
    <definedName name="_________________________dol12">#REF!</definedName>
    <definedName name="_________________________dol6" localSheetId="5">#REF!</definedName>
    <definedName name="_________________________dol6" localSheetId="27">#REF!</definedName>
    <definedName name="_________________________dol6" localSheetId="24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7">#REF!</definedName>
    <definedName name="_________________________IDA1" localSheetId="24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7">(#REF!,#REF!)</definedName>
    <definedName name="_________________________xlnm.Print_Titles_2" localSheetId="21">(#REF!,#REF!)</definedName>
    <definedName name="_________________________xlnm.Print_Titles_2" localSheetId="24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7">(#REF!,#REF!)</definedName>
    <definedName name="_________________________xlnm.Print_Titles_3" localSheetId="24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7">#REF!</definedName>
    <definedName name="________________________dol12" localSheetId="21">#REF!</definedName>
    <definedName name="________________________dol12" localSheetId="24">#REF!</definedName>
    <definedName name="________________________dol12">#REF!</definedName>
    <definedName name="________________________dol6" localSheetId="5">#REF!</definedName>
    <definedName name="________________________dol6" localSheetId="27">#REF!</definedName>
    <definedName name="________________________dol6" localSheetId="24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7">#REF!</definedName>
    <definedName name="________________________IDA1" localSheetId="24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7">(#REF!,#REF!)</definedName>
    <definedName name="________________________xlnm.Print_Titles_2" localSheetId="21">(#REF!,#REF!)</definedName>
    <definedName name="________________________xlnm.Print_Titles_2" localSheetId="24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7">(#REF!,#REF!)</definedName>
    <definedName name="________________________xlnm.Print_Titles_3" localSheetId="24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7">#REF!</definedName>
    <definedName name="_______________________dol12" localSheetId="21">#REF!</definedName>
    <definedName name="_______________________dol12" localSheetId="24">#REF!</definedName>
    <definedName name="_______________________dol12">#REF!</definedName>
    <definedName name="_______________________dol6" localSheetId="5">#REF!</definedName>
    <definedName name="_______________________dol6" localSheetId="27">#REF!</definedName>
    <definedName name="_______________________dol6" localSheetId="24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7">#REF!</definedName>
    <definedName name="_______________________IDA1" localSheetId="24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7">(#REF!,#REF!)</definedName>
    <definedName name="_______________________xlnm.Print_Titles_2" localSheetId="21">(#REF!,#REF!)</definedName>
    <definedName name="_______________________xlnm.Print_Titles_2" localSheetId="24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7">(#REF!,#REF!)</definedName>
    <definedName name="_______________________xlnm.Print_Titles_3" localSheetId="24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7">#REF!</definedName>
    <definedName name="______________________dol12" localSheetId="21">#REF!</definedName>
    <definedName name="______________________dol12" localSheetId="24">#REF!</definedName>
    <definedName name="______________________dol12">#REF!</definedName>
    <definedName name="______________________dol6" localSheetId="5">#REF!</definedName>
    <definedName name="______________________dol6" localSheetId="27">#REF!</definedName>
    <definedName name="______________________dol6" localSheetId="24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7">#REF!</definedName>
    <definedName name="______________________IDA1" localSheetId="24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7">(#REF!,#REF!)</definedName>
    <definedName name="______________________xlnm.Print_Titles_2" localSheetId="21">(#REF!,#REF!)</definedName>
    <definedName name="______________________xlnm.Print_Titles_2" localSheetId="24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7">(#REF!,#REF!)</definedName>
    <definedName name="______________________xlnm.Print_Titles_3" localSheetId="24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7">#REF!</definedName>
    <definedName name="_____________________dol12" localSheetId="21">#REF!</definedName>
    <definedName name="_____________________dol12" localSheetId="24">#REF!</definedName>
    <definedName name="_____________________dol12">#REF!</definedName>
    <definedName name="_____________________dol6" localSheetId="5">#REF!</definedName>
    <definedName name="_____________________dol6" localSheetId="27">#REF!</definedName>
    <definedName name="_____________________dol6" localSheetId="24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7">#REF!</definedName>
    <definedName name="_____________________IDA1" localSheetId="24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7">(#REF!,#REF!)</definedName>
    <definedName name="_____________________xlnm.Print_Titles_2" localSheetId="21">(#REF!,#REF!)</definedName>
    <definedName name="_____________________xlnm.Print_Titles_2" localSheetId="24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7">(#REF!,#REF!)</definedName>
    <definedName name="_____________________xlnm.Print_Titles_3" localSheetId="24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7">#REF!</definedName>
    <definedName name="____________________dol12" localSheetId="21">#REF!</definedName>
    <definedName name="____________________dol12" localSheetId="24">#REF!</definedName>
    <definedName name="____________________dol12">#REF!</definedName>
    <definedName name="____________________dol6" localSheetId="5">#REF!</definedName>
    <definedName name="____________________dol6" localSheetId="27">#REF!</definedName>
    <definedName name="____________________dol6" localSheetId="24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7">#REF!</definedName>
    <definedName name="____________________IDA1" localSheetId="24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7">(#REF!,#REF!)</definedName>
    <definedName name="____________________xlnm.Print_Titles_2" localSheetId="21">(#REF!,#REF!)</definedName>
    <definedName name="____________________xlnm.Print_Titles_2" localSheetId="24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7">(#REF!,#REF!)</definedName>
    <definedName name="____________________xlnm.Print_Titles_3" localSheetId="24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1">#REF!</definedName>
    <definedName name="___________________A71614">#REF!</definedName>
    <definedName name="___________________A81614" localSheetId="21">#REF!</definedName>
    <definedName name="___________________A81614">#REF!</definedName>
    <definedName name="___________________A91614" localSheetId="21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7" hidden="1">{"'PROFITABILITY'!$A$1:$F$45"}</definedName>
    <definedName name="___________________aa1" localSheetId="25" hidden="1">{"'PROFITABILITY'!$A$1:$F$45"}</definedName>
    <definedName name="___________________aa1" localSheetId="3" hidden="1">{"'PROFITABILITY'!$A$1:$F$45"}</definedName>
    <definedName name="___________________aa1" localSheetId="30" hidden="1">{"'PROFITABILITY'!$A$1:$F$45"}</definedName>
    <definedName name="___________________aa1" localSheetId="21" hidden="1">{"'PROFITABILITY'!$A$1:$F$45"}</definedName>
    <definedName name="___________________aa1" localSheetId="24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7" hidden="1">{"'PROFITABILITY'!$A$1:$F$45"}</definedName>
    <definedName name="___________________Nov2007" localSheetId="25" hidden="1">{"'PROFITABILITY'!$A$1:$F$45"}</definedName>
    <definedName name="___________________Nov2007" localSheetId="3" hidden="1">{"'PROFITABILITY'!$A$1:$F$45"}</definedName>
    <definedName name="___________________Nov2007" localSheetId="30" hidden="1">{"'PROFITABILITY'!$A$1:$F$45"}</definedName>
    <definedName name="___________________Nov2007" localSheetId="21" hidden="1">{"'PROFITABILITY'!$A$1:$F$45"}</definedName>
    <definedName name="___________________Nov2007" localSheetId="24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5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7">(#REF!,#REF!)</definedName>
    <definedName name="___________________xlnm.Print_Titles_3" localSheetId="24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7" hidden="1">{"'PROFITABILITY'!$A$1:$F$45"}</definedName>
    <definedName name="__________________aa1" localSheetId="25" hidden="1">{"'PROFITABILITY'!$A$1:$F$45"}</definedName>
    <definedName name="__________________aa1" localSheetId="3" hidden="1">{"'PROFITABILITY'!$A$1:$F$45"}</definedName>
    <definedName name="__________________aa1" localSheetId="30" hidden="1">{"'PROFITABILITY'!$A$1:$F$45"}</definedName>
    <definedName name="__________________aa1" localSheetId="21" hidden="1">{"'PROFITABILITY'!$A$1:$F$45"}</definedName>
    <definedName name="__________________aa1" localSheetId="24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7" hidden="1">{"'PROFITABILITY'!$A$1:$F$45"}</definedName>
    <definedName name="__________________Nov2007" localSheetId="25" hidden="1">{"'PROFITABILITY'!$A$1:$F$45"}</definedName>
    <definedName name="__________________Nov2007" localSheetId="3" hidden="1">{"'PROFITABILITY'!$A$1:$F$45"}</definedName>
    <definedName name="__________________Nov2007" localSheetId="30" hidden="1">{"'PROFITABILITY'!$A$1:$F$45"}</definedName>
    <definedName name="__________________Nov2007" localSheetId="21" hidden="1">{"'PROFITABILITY'!$A$1:$F$45"}</definedName>
    <definedName name="__________________Nov2007" localSheetId="24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5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7">(#REF!,#REF!)</definedName>
    <definedName name="__________________xlnm.Print_Titles_3" localSheetId="24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1">#REF!</definedName>
    <definedName name="_________________A71614">#REF!</definedName>
    <definedName name="_________________A81614" localSheetId="21">#REF!</definedName>
    <definedName name="_________________A81614">#REF!</definedName>
    <definedName name="_________________A91614" localSheetId="21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7" hidden="1">{"'PROFITABILITY'!$A$1:$F$45"}</definedName>
    <definedName name="_________________aa1" localSheetId="25" hidden="1">{"'PROFITABILITY'!$A$1:$F$45"}</definedName>
    <definedName name="_________________aa1" localSheetId="3" hidden="1">{"'PROFITABILITY'!$A$1:$F$45"}</definedName>
    <definedName name="_________________aa1" localSheetId="30" hidden="1">{"'PROFITABILITY'!$A$1:$F$45"}</definedName>
    <definedName name="_________________aa1" localSheetId="21" hidden="1">{"'PROFITABILITY'!$A$1:$F$45"}</definedName>
    <definedName name="_________________aa1" localSheetId="24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7">#REF!</definedName>
    <definedName name="_________________dol12" localSheetId="21">#REF!</definedName>
    <definedName name="_________________dol12" localSheetId="24">#REF!</definedName>
    <definedName name="_________________dol12">#REF!</definedName>
    <definedName name="_________________dol6" localSheetId="5">#REF!</definedName>
    <definedName name="_________________dol6" localSheetId="21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7" hidden="1">{"'PROFITABILITY'!$A$1:$F$45"}</definedName>
    <definedName name="_________________Nov2007" localSheetId="25" hidden="1">{"'PROFITABILITY'!$A$1:$F$45"}</definedName>
    <definedName name="_________________Nov2007" localSheetId="3" hidden="1">{"'PROFITABILITY'!$A$1:$F$45"}</definedName>
    <definedName name="_________________Nov2007" localSheetId="30" hidden="1">{"'PROFITABILITY'!$A$1:$F$45"}</definedName>
    <definedName name="_________________Nov2007" localSheetId="21" hidden="1">{"'PROFITABILITY'!$A$1:$F$45"}</definedName>
    <definedName name="_________________Nov2007" localSheetId="24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5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7">(#REF!,#REF!)</definedName>
    <definedName name="_________________xlnm.Print_Titles_3" localSheetId="24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1">#REF!</definedName>
    <definedName name="________________A71614">#REF!</definedName>
    <definedName name="________________A81614" localSheetId="21">#REF!</definedName>
    <definedName name="________________A81614">#REF!</definedName>
    <definedName name="________________A91614" localSheetId="21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7" hidden="1">{"'PROFITABILITY'!$A$1:$F$45"}</definedName>
    <definedName name="________________aa1" localSheetId="25" hidden="1">{"'PROFITABILITY'!$A$1:$F$45"}</definedName>
    <definedName name="________________aa1" localSheetId="3" hidden="1">{"'PROFITABILITY'!$A$1:$F$45"}</definedName>
    <definedName name="________________aa1" localSheetId="30" hidden="1">{"'PROFITABILITY'!$A$1:$F$45"}</definedName>
    <definedName name="________________aa1" localSheetId="21" hidden="1">{"'PROFITABILITY'!$A$1:$F$45"}</definedName>
    <definedName name="________________aa1" localSheetId="24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7">#REF!</definedName>
    <definedName name="________________dol12" localSheetId="21">#REF!</definedName>
    <definedName name="________________dol12" localSheetId="24">#REF!</definedName>
    <definedName name="________________dol12">#REF!</definedName>
    <definedName name="________________dol6" localSheetId="5">#REF!</definedName>
    <definedName name="________________dol6" localSheetId="27">#REF!</definedName>
    <definedName name="________________dol6" localSheetId="24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7" hidden="1">{"'PROFITABILITY'!$A$1:$F$45"}</definedName>
    <definedName name="________________Nov2007" localSheetId="25" hidden="1">{"'PROFITABILITY'!$A$1:$F$45"}</definedName>
    <definedName name="________________Nov2007" localSheetId="3" hidden="1">{"'PROFITABILITY'!$A$1:$F$45"}</definedName>
    <definedName name="________________Nov2007" localSheetId="30" hidden="1">{"'PROFITABILITY'!$A$1:$F$45"}</definedName>
    <definedName name="________________Nov2007" localSheetId="21" hidden="1">{"'PROFITABILITY'!$A$1:$F$45"}</definedName>
    <definedName name="________________Nov2007" localSheetId="24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5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7">(#REF!,#REF!)</definedName>
    <definedName name="________________xlnm.Print_Titles_3" localSheetId="24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1">#REF!</definedName>
    <definedName name="_______________A71614">#REF!</definedName>
    <definedName name="_______________A81614" localSheetId="21">#REF!</definedName>
    <definedName name="_______________A81614">#REF!</definedName>
    <definedName name="_______________A91614" localSheetId="21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7">#REF!</definedName>
    <definedName name="_______________dol12" localSheetId="21">#REF!</definedName>
    <definedName name="_______________dol12" localSheetId="24">#REF!</definedName>
    <definedName name="_______________dol12">#REF!</definedName>
    <definedName name="_______________dol6" localSheetId="5">#REF!</definedName>
    <definedName name="_______________dol6" localSheetId="27">#REF!</definedName>
    <definedName name="_______________dol6" localSheetId="24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7">(#REF!,#REF!)</definedName>
    <definedName name="_______________xlnm.Print_Titles_2" localSheetId="21">(#REF!,#REF!)</definedName>
    <definedName name="_______________xlnm.Print_Titles_2" localSheetId="24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7">(#REF!,#REF!)</definedName>
    <definedName name="_______________xlnm.Print_Titles_3" localSheetId="24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1">#REF!</definedName>
    <definedName name="______________A71614">#REF!</definedName>
    <definedName name="______________A81614" localSheetId="21">#REF!</definedName>
    <definedName name="______________A81614">#REF!</definedName>
    <definedName name="______________A91614" localSheetId="21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7" hidden="1">{"'PROFITABILITY'!$A$1:$F$45"}</definedName>
    <definedName name="______________aa1" localSheetId="25" hidden="1">{"'PROFITABILITY'!$A$1:$F$45"}</definedName>
    <definedName name="______________aa1" localSheetId="3" hidden="1">{"'PROFITABILITY'!$A$1:$F$45"}</definedName>
    <definedName name="______________aa1" localSheetId="30" hidden="1">{"'PROFITABILITY'!$A$1:$F$45"}</definedName>
    <definedName name="______________aa1" localSheetId="21" hidden="1">{"'PROFITABILITY'!$A$1:$F$45"}</definedName>
    <definedName name="______________aa1" localSheetId="24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5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1">#REF!</definedName>
    <definedName name="______________dol12">#REF!</definedName>
    <definedName name="______________dol6" localSheetId="5">#REF!</definedName>
    <definedName name="______________dol6" localSheetId="27">#REF!</definedName>
    <definedName name="______________dol6" localSheetId="24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7" hidden="1">{"'PROFITABILITY'!$A$1:$F$45"}</definedName>
    <definedName name="______________Nov2007" localSheetId="25" hidden="1">{"'PROFITABILITY'!$A$1:$F$45"}</definedName>
    <definedName name="______________Nov2007" localSheetId="3" hidden="1">{"'PROFITABILITY'!$A$1:$F$45"}</definedName>
    <definedName name="______________Nov2007" localSheetId="30" hidden="1">{"'PROFITABILITY'!$A$1:$F$45"}</definedName>
    <definedName name="______________Nov2007" localSheetId="21" hidden="1">{"'PROFITABILITY'!$A$1:$F$45"}</definedName>
    <definedName name="______________Nov2007" localSheetId="24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7">#REF!</definedName>
    <definedName name="______________xlnm.Print_Area_2" localSheetId="2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5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7">(#REF!,#REF!)</definedName>
    <definedName name="______________xlnm.Print_Titles_3" localSheetId="24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1">#REF!</definedName>
    <definedName name="_____________A71614">#REF!</definedName>
    <definedName name="_____________A81614" localSheetId="21">#REF!</definedName>
    <definedName name="_____________A81614">#REF!</definedName>
    <definedName name="_____________A91614" localSheetId="21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7" hidden="1">{"'PROFITABILITY'!$A$1:$F$45"}</definedName>
    <definedName name="_____________aa1" localSheetId="25" hidden="1">{"'PROFITABILITY'!$A$1:$F$45"}</definedName>
    <definedName name="_____________aa1" localSheetId="3" hidden="1">{"'PROFITABILITY'!$A$1:$F$45"}</definedName>
    <definedName name="_____________aa1" localSheetId="30" hidden="1">{"'PROFITABILITY'!$A$1:$F$45"}</definedName>
    <definedName name="_____________aa1" localSheetId="21" hidden="1">{"'PROFITABILITY'!$A$1:$F$45"}</definedName>
    <definedName name="_____________aa1" localSheetId="24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5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7" hidden="1">{"'Sheet1'!$A$4386:$N$4591"}</definedName>
    <definedName name="_____________dec05" localSheetId="25" hidden="1">{"'Sheet1'!$A$4386:$N$4591"}</definedName>
    <definedName name="_____________dec05" localSheetId="3" hidden="1">{"'Sheet1'!$A$4386:$N$4591"}</definedName>
    <definedName name="_____________dec05" localSheetId="30" hidden="1">{"'Sheet1'!$A$4386:$N$4591"}</definedName>
    <definedName name="_____________dec05" localSheetId="21" hidden="1">{"'Sheet1'!$A$4386:$N$4591"}</definedName>
    <definedName name="_____________dec05" localSheetId="24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5">#REF!</definedName>
    <definedName name="_____________mm1">#REF!</definedName>
    <definedName name="_____________mm2" localSheetId="25">#REF!</definedName>
    <definedName name="_____________mm2">#REF!</definedName>
    <definedName name="_____________mm3" localSheetId="25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7" hidden="1">{"'PROFITABILITY'!$A$1:$F$45"}</definedName>
    <definedName name="_____________Nov2007" localSheetId="25" hidden="1">{"'PROFITABILITY'!$A$1:$F$45"}</definedName>
    <definedName name="_____________Nov2007" localSheetId="3" hidden="1">{"'PROFITABILITY'!$A$1:$F$45"}</definedName>
    <definedName name="_____________Nov2007" localSheetId="30" hidden="1">{"'PROFITABILITY'!$A$1:$F$45"}</definedName>
    <definedName name="_____________Nov2007" localSheetId="21" hidden="1">{"'PROFITABILITY'!$A$1:$F$45"}</definedName>
    <definedName name="_____________Nov2007" localSheetId="24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5">#REF!</definedName>
    <definedName name="_____________tab1" localSheetId="3">#REF!</definedName>
    <definedName name="_____________tab1" localSheetId="30">#REF!</definedName>
    <definedName name="_____________tab1">#REF!</definedName>
    <definedName name="_____________tab2" localSheetId="25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7" hidden="1">#REF!</definedName>
    <definedName name="_____________VS2004" localSheetId="24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7">#REF!</definedName>
    <definedName name="_____________xlnm.Print_Area_1" localSheetId="2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5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7">(#REF!,#REF!)</definedName>
    <definedName name="_____________xlnm.Print_Titles_3" localSheetId="24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1">#REF!</definedName>
    <definedName name="____________A71614">#REF!</definedName>
    <definedName name="____________A81614" localSheetId="21">#REF!</definedName>
    <definedName name="____________A81614">#REF!</definedName>
    <definedName name="____________A91614" localSheetId="21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7" hidden="1">{"'PROFITABILITY'!$A$1:$F$45"}</definedName>
    <definedName name="____________aa1" localSheetId="25" hidden="1">{"'PROFITABILITY'!$A$1:$F$45"}</definedName>
    <definedName name="____________aa1" localSheetId="3" hidden="1">{"'PROFITABILITY'!$A$1:$F$45"}</definedName>
    <definedName name="____________aa1" localSheetId="30" hidden="1">{"'PROFITABILITY'!$A$1:$F$45"}</definedName>
    <definedName name="____________aa1" localSheetId="21" hidden="1">{"'PROFITABILITY'!$A$1:$F$45"}</definedName>
    <definedName name="____________aa1" localSheetId="24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7" hidden="1">{"'Sheet1'!$A$4386:$N$4591"}</definedName>
    <definedName name="____________dec05" localSheetId="25" hidden="1">{"'Sheet1'!$A$4386:$N$4591"}</definedName>
    <definedName name="____________dec05" localSheetId="3" hidden="1">{"'Sheet1'!$A$4386:$N$4591"}</definedName>
    <definedName name="____________dec05" localSheetId="30" hidden="1">{"'Sheet1'!$A$4386:$N$4591"}</definedName>
    <definedName name="____________dec05" localSheetId="21" hidden="1">{"'Sheet1'!$A$4386:$N$4591"}</definedName>
    <definedName name="____________dec05" localSheetId="24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5">#REF!</definedName>
    <definedName name="____________mm1">#REF!</definedName>
    <definedName name="____________mm2" localSheetId="25">#REF!</definedName>
    <definedName name="____________mm2">#REF!</definedName>
    <definedName name="____________mm3" localSheetId="25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7" hidden="1">{"'PROFITABILITY'!$A$1:$F$45"}</definedName>
    <definedName name="____________Nov2007" localSheetId="25" hidden="1">{"'PROFITABILITY'!$A$1:$F$45"}</definedName>
    <definedName name="____________Nov2007" localSheetId="3" hidden="1">{"'PROFITABILITY'!$A$1:$F$45"}</definedName>
    <definedName name="____________Nov2007" localSheetId="30" hidden="1">{"'PROFITABILITY'!$A$1:$F$45"}</definedName>
    <definedName name="____________Nov2007" localSheetId="21" hidden="1">{"'PROFITABILITY'!$A$1:$F$45"}</definedName>
    <definedName name="____________Nov2007" localSheetId="24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5">#REF!</definedName>
    <definedName name="____________tab1" localSheetId="3">#REF!</definedName>
    <definedName name="____________tab1" localSheetId="30">#REF!</definedName>
    <definedName name="____________tab1">#REF!</definedName>
    <definedName name="____________tab2" localSheetId="25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7" hidden="1">#REF!</definedName>
    <definedName name="____________VS2004" localSheetId="24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7">#REF!</definedName>
    <definedName name="____________xlnm.Print_Area_1" localSheetId="21">#REF!</definedName>
    <definedName name="____________xlnm.Print_Area_1" localSheetId="24">#REF!</definedName>
    <definedName name="____________xlnm.Print_Area_1">#REF!</definedName>
    <definedName name="____________xlnm.Print_Area_13" localSheetId="5">#REF!</definedName>
    <definedName name="____________xlnm.Print_Area_13" localSheetId="27">#REF!</definedName>
    <definedName name="____________xlnm.Print_Area_13" localSheetId="24">#REF!</definedName>
    <definedName name="____________xlnm.Print_Area_13">#REF!</definedName>
    <definedName name="____________xlnm.Print_Area_2" localSheetId="27">#REF!</definedName>
    <definedName name="____________xlnm.Print_Area_2" localSheetId="24">#REF!</definedName>
    <definedName name="____________xlnm.Print_Area_2">#REF!</definedName>
    <definedName name="____________xlnm.Print_Area_3" localSheetId="27">#REF!</definedName>
    <definedName name="____________xlnm.Print_Area_3" localSheetId="24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5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7">(#REF!,#REF!)</definedName>
    <definedName name="____________xlnm.Print_Titles_3" localSheetId="24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1">#REF!</definedName>
    <definedName name="___________A71614">#REF!</definedName>
    <definedName name="___________A81614" localSheetId="21">#REF!</definedName>
    <definedName name="___________A81614">#REF!</definedName>
    <definedName name="___________A91614" localSheetId="21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7" hidden="1">{"'PROFITABILITY'!$A$1:$F$45"}</definedName>
    <definedName name="___________aa1" localSheetId="25" hidden="1">{"'PROFITABILITY'!$A$1:$F$45"}</definedName>
    <definedName name="___________aa1" localSheetId="3" hidden="1">{"'PROFITABILITY'!$A$1:$F$45"}</definedName>
    <definedName name="___________aa1" localSheetId="30" hidden="1">{"'PROFITABILITY'!$A$1:$F$45"}</definedName>
    <definedName name="___________aa1" localSheetId="21" hidden="1">{"'PROFITABILITY'!$A$1:$F$45"}</definedName>
    <definedName name="___________aa1" localSheetId="24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3">#REF!</definedName>
    <definedName name="___________b111121" localSheetId="30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5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7" hidden="1">{"'Sheet1'!$A$4386:$N$4591"}</definedName>
    <definedName name="___________dec05" localSheetId="25" hidden="1">{"'Sheet1'!$A$4386:$N$4591"}</definedName>
    <definedName name="___________dec05" localSheetId="3" hidden="1">{"'Sheet1'!$A$4386:$N$4591"}</definedName>
    <definedName name="___________dec05" localSheetId="30" hidden="1">{"'Sheet1'!$A$4386:$N$4591"}</definedName>
    <definedName name="___________dec05" localSheetId="21" hidden="1">{"'Sheet1'!$A$4386:$N$4591"}</definedName>
    <definedName name="___________dec05" localSheetId="24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5">#REF!</definedName>
    <definedName name="___________mm1">#REF!</definedName>
    <definedName name="___________mm2" localSheetId="25">#REF!</definedName>
    <definedName name="___________mm2">#REF!</definedName>
    <definedName name="___________mm3" localSheetId="25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7" hidden="1">{"'PROFITABILITY'!$A$1:$F$45"}</definedName>
    <definedName name="___________Nov2007" localSheetId="25" hidden="1">{"'PROFITABILITY'!$A$1:$F$45"}</definedName>
    <definedName name="___________Nov2007" localSheetId="3" hidden="1">{"'PROFITABILITY'!$A$1:$F$45"}</definedName>
    <definedName name="___________Nov2007" localSheetId="30" hidden="1">{"'PROFITABILITY'!$A$1:$F$45"}</definedName>
    <definedName name="___________Nov2007" localSheetId="21" hidden="1">{"'PROFITABILITY'!$A$1:$F$45"}</definedName>
    <definedName name="___________Nov2007" localSheetId="24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5">#REF!</definedName>
    <definedName name="___________tab1" localSheetId="3">#REF!</definedName>
    <definedName name="___________tab1" localSheetId="30">#REF!</definedName>
    <definedName name="___________tab1">#REF!</definedName>
    <definedName name="___________tab2" localSheetId="25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7" hidden="1">#REF!</definedName>
    <definedName name="___________VS2004" localSheetId="24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7">#REF!</definedName>
    <definedName name="___________xlnm.Print_Area_1" localSheetId="2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7">#REF!</definedName>
    <definedName name="___________xlnm.Print_Area_2" localSheetId="24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7">"#NAME?"</definedName>
    <definedName name="___________xlnm.Print_Area_3" localSheetId="3">"#NAME?"</definedName>
    <definedName name="___________xlnm.Print_Area_3" localSheetId="30">"#NAME?"</definedName>
    <definedName name="___________xlnm.Print_Area_3" localSheetId="21">"#NAME?"</definedName>
    <definedName name="___________xlnm.Print_Area_3" localSheetId="24">"#NAME?"</definedName>
    <definedName name="___________xlnm.Print_Area_3">#REF!</definedName>
    <definedName name="___________xlnm.Print_Area_4" localSheetId="5">#REF!</definedName>
    <definedName name="___________xlnm.Print_Area_4" localSheetId="25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5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7">(#REF!,#REF!)</definedName>
    <definedName name="___________xlnm.Print_Titles_3" localSheetId="24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1">#REF!</definedName>
    <definedName name="__________A71614">#REF!</definedName>
    <definedName name="__________A81614" localSheetId="21">#REF!</definedName>
    <definedName name="__________A81614">#REF!</definedName>
    <definedName name="__________A91614" localSheetId="21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7" hidden="1">{"'PROFITABILITY'!$A$1:$F$45"}</definedName>
    <definedName name="__________aa1" localSheetId="25" hidden="1">{"'PROFITABILITY'!$A$1:$F$45"}</definedName>
    <definedName name="__________aa1" localSheetId="3" hidden="1">{"'PROFITABILITY'!$A$1:$F$45"}</definedName>
    <definedName name="__________aa1" localSheetId="30" hidden="1">{"'PROFITABILITY'!$A$1:$F$45"}</definedName>
    <definedName name="__________aa1" localSheetId="21" hidden="1">{"'PROFITABILITY'!$A$1:$F$45"}</definedName>
    <definedName name="__________aa1" localSheetId="24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7" hidden="1">{"'Sheet1'!$A$4386:$N$4591"}</definedName>
    <definedName name="__________dec05" localSheetId="25" hidden="1">{"'Sheet1'!$A$4386:$N$4591"}</definedName>
    <definedName name="__________dec05" localSheetId="3" hidden="1">{"'Sheet1'!$A$4386:$N$4591"}</definedName>
    <definedName name="__________dec05" localSheetId="30" hidden="1">{"'Sheet1'!$A$4386:$N$4591"}</definedName>
    <definedName name="__________dec05" localSheetId="21" hidden="1">{"'Sheet1'!$A$4386:$N$4591"}</definedName>
    <definedName name="__________dec05" localSheetId="24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5">#REF!</definedName>
    <definedName name="__________mm1">#REF!</definedName>
    <definedName name="__________mm2" localSheetId="25">#REF!</definedName>
    <definedName name="__________mm2">#REF!</definedName>
    <definedName name="__________mm3" localSheetId="25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7" hidden="1">{"'PROFITABILITY'!$A$1:$F$45"}</definedName>
    <definedName name="__________Nov2007" localSheetId="25" hidden="1">{"'PROFITABILITY'!$A$1:$F$45"}</definedName>
    <definedName name="__________Nov2007" localSheetId="3" hidden="1">{"'PROFITABILITY'!$A$1:$F$45"}</definedName>
    <definedName name="__________Nov2007" localSheetId="30" hidden="1">{"'PROFITABILITY'!$A$1:$F$45"}</definedName>
    <definedName name="__________Nov2007" localSheetId="21" hidden="1">{"'PROFITABILITY'!$A$1:$F$45"}</definedName>
    <definedName name="__________Nov2007" localSheetId="24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5">#REF!</definedName>
    <definedName name="__________tab1" localSheetId="3">#REF!</definedName>
    <definedName name="__________tab1" localSheetId="30">#REF!</definedName>
    <definedName name="__________tab1">#REF!</definedName>
    <definedName name="__________tab2" localSheetId="25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7" hidden="1">#REF!</definedName>
    <definedName name="__________VS2004" localSheetId="24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5" hidden="1">#REF!</definedName>
    <definedName name="__________xlcn.WorksheetConnection_InfoEntryA2D32" localSheetId="3" hidden="1">#REF!</definedName>
    <definedName name="__________xlcn.WorksheetConnection_InfoEntryA2D32" localSheetId="30" hidden="1">#REF!</definedName>
    <definedName name="__________xlcn.WorksheetConnection_InfoEntryA2D32" localSheetId="21" hidden="1">#REF!</definedName>
    <definedName name="__________xlcn.WorksheetConnection_InfoEntryA2D32" hidden="1">#REF!</definedName>
    <definedName name="__________xlnm._FilterDatabase_1" localSheetId="27">#REF!</definedName>
    <definedName name="__________xlnm._FilterDatabase_1" localSheetId="21">#REF!</definedName>
    <definedName name="__________xlnm._FilterDatabase_1" localSheetId="24">#REF!</definedName>
    <definedName name="__________xlnm._FilterDatabase_1">#REF!</definedName>
    <definedName name="__________xlnm._FilterDatabase_2" localSheetId="27">#REF!</definedName>
    <definedName name="__________xlnm._FilterDatabase_2" localSheetId="24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7">#REF!</definedName>
    <definedName name="__________xlnm.Print_Area_1" localSheetId="21">#REF!</definedName>
    <definedName name="__________xlnm.Print_Area_1" localSheetId="24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7">#REF!</definedName>
    <definedName name="__________xlnm.Print_Area_2" localSheetId="24">#REF!</definedName>
    <definedName name="__________xlnm.Print_Area_2">#REF!</definedName>
    <definedName name="__________xlnm.Print_Area_3" localSheetId="27">#REF!</definedName>
    <definedName name="__________xlnm.Print_Area_3" localSheetId="2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7">(#REF!,#REF!)</definedName>
    <definedName name="__________xlnm.Print_Titles_2" localSheetId="21">(#REF!,#REF!)</definedName>
    <definedName name="__________xlnm.Print_Titles_2" localSheetId="24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7">(#REF!,#REF!)</definedName>
    <definedName name="__________xlnm.Print_Titles_3" localSheetId="24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7" hidden="1">#REF!</definedName>
    <definedName name="_________1____123Graph_ACHART_1" localSheetId="21" hidden="1">#REF!</definedName>
    <definedName name="_________1____123Graph_ACHART_1" localSheetId="24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7" hidden="1">#REF!</definedName>
    <definedName name="_________2____123Graph_BCHART_1" localSheetId="24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7" hidden="1">#REF!</definedName>
    <definedName name="_________3____123Graph_CCHART_1" localSheetId="2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7" hidden="1">{"'PROFITABILITY'!$A$1:$F$45"}</definedName>
    <definedName name="_________aa1" localSheetId="25" hidden="1">{"'PROFITABILITY'!$A$1:$F$45"}</definedName>
    <definedName name="_________aa1" localSheetId="3" hidden="1">{"'PROFITABILITY'!$A$1:$F$45"}</definedName>
    <definedName name="_________aa1" localSheetId="30" hidden="1">{"'PROFITABILITY'!$A$1:$F$45"}</definedName>
    <definedName name="_________aa1" localSheetId="21" hidden="1">{"'PROFITABILITY'!$A$1:$F$45"}</definedName>
    <definedName name="_________aa1" localSheetId="24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3">#REF!</definedName>
    <definedName name="_________b111121" localSheetId="30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5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7" hidden="1">{"'Sheet1'!$A$4386:$N$4591"}</definedName>
    <definedName name="_________dec05" localSheetId="25" hidden="1">{"'Sheet1'!$A$4386:$N$4591"}</definedName>
    <definedName name="_________dec05" localSheetId="3" hidden="1">{"'Sheet1'!$A$4386:$N$4591"}</definedName>
    <definedName name="_________dec05" localSheetId="30" hidden="1">{"'Sheet1'!$A$4386:$N$4591"}</definedName>
    <definedName name="_________dec05" localSheetId="21" hidden="1">{"'Sheet1'!$A$4386:$N$4591"}</definedName>
    <definedName name="_________dec05" localSheetId="24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5">#REF!</definedName>
    <definedName name="_________mm1">#REF!</definedName>
    <definedName name="_________mm2" localSheetId="25">#REF!</definedName>
    <definedName name="_________mm2">#REF!</definedName>
    <definedName name="_________mm3" localSheetId="25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7" hidden="1">{"'PROFITABILITY'!$A$1:$F$45"}</definedName>
    <definedName name="_________Nov2007" localSheetId="25" hidden="1">{"'PROFITABILITY'!$A$1:$F$45"}</definedName>
    <definedName name="_________Nov2007" localSheetId="3" hidden="1">{"'PROFITABILITY'!$A$1:$F$45"}</definedName>
    <definedName name="_________Nov2007" localSheetId="30" hidden="1">{"'PROFITABILITY'!$A$1:$F$45"}</definedName>
    <definedName name="_________Nov2007" localSheetId="21" hidden="1">{"'PROFITABILITY'!$A$1:$F$45"}</definedName>
    <definedName name="_________Nov2007" localSheetId="24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5">#REF!</definedName>
    <definedName name="_________tab1" localSheetId="3">#REF!</definedName>
    <definedName name="_________tab1" localSheetId="30">#REF!</definedName>
    <definedName name="_________tab1">#REF!</definedName>
    <definedName name="_________tab2" localSheetId="25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7" hidden="1">#REF!</definedName>
    <definedName name="_________VS2004" localSheetId="24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5" hidden="1">#REF!</definedName>
    <definedName name="_________xlcn.WorksheetConnection_InfoEntryA2D32" localSheetId="3" hidden="1">#REF!</definedName>
    <definedName name="_________xlcn.WorksheetConnection_InfoEntryA2D32" localSheetId="30" hidden="1">#REF!</definedName>
    <definedName name="_________xlcn.WorksheetConnection_InfoEntryA2D32" localSheetId="21" hidden="1">#REF!</definedName>
    <definedName name="_________xlcn.WorksheetConnection_InfoEntryA2D32" hidden="1">#REF!</definedName>
    <definedName name="_________xlnm._FilterDatabase_1" localSheetId="27">#REF!</definedName>
    <definedName name="_________xlnm._FilterDatabase_1" localSheetId="21">#REF!</definedName>
    <definedName name="_________xlnm._FilterDatabase_1" localSheetId="24">#REF!</definedName>
    <definedName name="_________xlnm._FilterDatabase_1">#REF!</definedName>
    <definedName name="_________xlnm._FilterDatabase_2" localSheetId="27">#REF!</definedName>
    <definedName name="_________xlnm._FilterDatabase_2" localSheetId="2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7">#REF!</definedName>
    <definedName name="_________xlnm.Print_Area_1" localSheetId="21">#REF!</definedName>
    <definedName name="_________xlnm.Print_Area_1" localSheetId="24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7">#REF!</definedName>
    <definedName name="_________xlnm.Print_Area_10" localSheetId="21">#REF!</definedName>
    <definedName name="_________xlnm.Print_Area_10" localSheetId="24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7">#REF!</definedName>
    <definedName name="_________xlnm.Print_Area_11" localSheetId="21">#REF!</definedName>
    <definedName name="_________xlnm.Print_Area_11" localSheetId="24">#REF!</definedName>
    <definedName name="_________xlnm.Print_Area_11">#REF!</definedName>
    <definedName name="_________xlnm.Print_Area_13" localSheetId="5">#REF!</definedName>
    <definedName name="_________xlnm.Print_Area_13" localSheetId="27">#REF!</definedName>
    <definedName name="_________xlnm.Print_Area_13" localSheetId="24">#REF!</definedName>
    <definedName name="_________xlnm.Print_Area_13">#REF!</definedName>
    <definedName name="_________xlnm.Print_Area_2" localSheetId="27">#REF!</definedName>
    <definedName name="_________xlnm.Print_Area_2" localSheetId="24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7">#REF!</definedName>
    <definedName name="_________xlnm.Print_Area_3" localSheetId="21">#REF!</definedName>
    <definedName name="_________xlnm.Print_Area_3" localSheetId="24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5">(#REF!,#REF!)</definedName>
    <definedName name="_________xlnm.Print_Titles_2">(#REF!,#REF!)</definedName>
    <definedName name="_________xlnm.Print_Titles_3" localSheetId="5">(#REF!,#REF!)</definedName>
    <definedName name="_________xlnm.Print_Titles_3" localSheetId="27">(#REF!,#REF!)</definedName>
    <definedName name="_________xlnm.Print_Titles_3" localSheetId="24">(#REF!,#REF!)</definedName>
    <definedName name="_________xlnm.Print_Titles_3">(#REF!,#REF!)</definedName>
    <definedName name="_________xlnm.Print_Titles_4" localSheetId="5">#REF!</definedName>
    <definedName name="_________xlnm.Print_Titles_4" localSheetId="27">#REF!</definedName>
    <definedName name="_________xlnm.Print_Titles_4" localSheetId="21">#REF!</definedName>
    <definedName name="_________xlnm.Print_Titles_4" localSheetId="24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7" hidden="1">{"'PROFITABILITY'!$A$1:$F$45"}</definedName>
    <definedName name="________aa1" localSheetId="25" hidden="1">{"'PROFITABILITY'!$A$1:$F$45"}</definedName>
    <definedName name="________aa1" localSheetId="3" hidden="1">{"'PROFITABILITY'!$A$1:$F$45"}</definedName>
    <definedName name="________aa1" localSheetId="30" hidden="1">{"'PROFITABILITY'!$A$1:$F$45"}</definedName>
    <definedName name="________aa1" localSheetId="21" hidden="1">{"'PROFITABILITY'!$A$1:$F$45"}</definedName>
    <definedName name="________aa1" localSheetId="24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3">#REF!</definedName>
    <definedName name="________b111121" localSheetId="30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5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3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1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7" hidden="1">{"'Sheet1'!$A$4386:$N$4591"}</definedName>
    <definedName name="________dec05" localSheetId="25" hidden="1">{"'Sheet1'!$A$4386:$N$4591"}</definedName>
    <definedName name="________dec05" localSheetId="3" hidden="1">{"'Sheet1'!$A$4386:$N$4591"}</definedName>
    <definedName name="________dec05" localSheetId="30" hidden="1">{"'Sheet1'!$A$4386:$N$4591"}</definedName>
    <definedName name="________dec05" localSheetId="21" hidden="1">{"'Sheet1'!$A$4386:$N$4591"}</definedName>
    <definedName name="________dec05" localSheetId="24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5">#REF!</definedName>
    <definedName name="________DET1" localSheetId="3">#REF!</definedName>
    <definedName name="________DET1" localSheetId="30">#REF!</definedName>
    <definedName name="________DET1" localSheetId="2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7">#REF!</definedName>
    <definedName name="________dol12" localSheetId="24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5">#REF!</definedName>
    <definedName name="________FEL1" localSheetId="3">#REF!</definedName>
    <definedName name="________FEL1" localSheetId="30">#REF!</definedName>
    <definedName name="________FEL1" localSheetId="21">#REF!</definedName>
    <definedName name="________FEL1">#REF!</definedName>
    <definedName name="________Fpi1">#REF!</definedName>
    <definedName name="________g1" localSheetId="11">#REF!</definedName>
    <definedName name="________g1" localSheetId="21">#REF!</definedName>
    <definedName name="________g1">#REF!</definedName>
    <definedName name="________g2">#REF!</definedName>
    <definedName name="________GEL1" localSheetId="5">#REF!</definedName>
    <definedName name="________GEL1" localSheetId="25">#REF!</definedName>
    <definedName name="________GEL1" localSheetId="3">#REF!</definedName>
    <definedName name="________GEL1" localSheetId="30">#REF!</definedName>
    <definedName name="________GEL1" localSheetId="21">#REF!</definedName>
    <definedName name="________GEL1">#REF!</definedName>
    <definedName name="________HBG10" localSheetId="5">#REF!</definedName>
    <definedName name="________HBG10" localSheetId="25">#REF!</definedName>
    <definedName name="________HBG10" localSheetId="3">#REF!</definedName>
    <definedName name="________HBG10" localSheetId="30">#REF!</definedName>
    <definedName name="________HBG10" localSheetId="21">#REF!</definedName>
    <definedName name="________HBG10">#REF!</definedName>
    <definedName name="________HBG12" localSheetId="5">#REF!</definedName>
    <definedName name="________HBG12" localSheetId="25">#REF!</definedName>
    <definedName name="________HBG12" localSheetId="3">#REF!</definedName>
    <definedName name="________HBG12" localSheetId="30">#REF!</definedName>
    <definedName name="________HBG12" localSheetId="21">#REF!</definedName>
    <definedName name="________HBG12">#REF!</definedName>
    <definedName name="________HBG25" localSheetId="5">#REF!</definedName>
    <definedName name="________HBG25" localSheetId="25">#REF!</definedName>
    <definedName name="________HBG25" localSheetId="3">#REF!</definedName>
    <definedName name="________HBG25" localSheetId="30">#REF!</definedName>
    <definedName name="________HBG25" localSheetId="21">#REF!</definedName>
    <definedName name="________HBG25">#REF!</definedName>
    <definedName name="________HBG40" localSheetId="5">#REF!</definedName>
    <definedName name="________HBG40" localSheetId="25">#REF!</definedName>
    <definedName name="________HBG40" localSheetId="3">#REF!</definedName>
    <definedName name="________HBG40" localSheetId="30">#REF!</definedName>
    <definedName name="________HBG40" localSheetId="21">#REF!</definedName>
    <definedName name="________HBG40">#REF!</definedName>
    <definedName name="________HBG50" localSheetId="5">#REF!</definedName>
    <definedName name="________HBG50" localSheetId="25">#REF!</definedName>
    <definedName name="________HBG50" localSheetId="3">#REF!</definedName>
    <definedName name="________HBG50" localSheetId="30">#REF!</definedName>
    <definedName name="________HBG50" localSheetId="21">#REF!</definedName>
    <definedName name="________HBG50">#REF!</definedName>
    <definedName name="________HBG6" localSheetId="5">#REF!</definedName>
    <definedName name="________HBG6" localSheetId="25">#REF!</definedName>
    <definedName name="________HBG6" localSheetId="3">#REF!</definedName>
    <definedName name="________HBG6" localSheetId="30">#REF!</definedName>
    <definedName name="________HBG6" localSheetId="21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7">#REF!</definedName>
    <definedName name="________IDA1" localSheetId="21">#REF!</definedName>
    <definedName name="________IDA1" localSheetId="24">#REF!</definedName>
    <definedName name="________IDA1">#REF!</definedName>
    <definedName name="________ifa1">#REF!</definedName>
    <definedName name="________ifa2">#REF!</definedName>
    <definedName name="________in18900" localSheetId="27">#REF!</definedName>
    <definedName name="________in18900" localSheetId="24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5">#REF!</definedName>
    <definedName name="________MG1" localSheetId="3">#REF!</definedName>
    <definedName name="________MG1" localSheetId="30">#REF!</definedName>
    <definedName name="________MG1" localSheetId="21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5">#REF!</definedName>
    <definedName name="________mm1">#REF!</definedName>
    <definedName name="________mm2" localSheetId="25">#REF!</definedName>
    <definedName name="________mm2">#REF!</definedName>
    <definedName name="________mm3" localSheetId="25">#REF!</definedName>
    <definedName name="________mm3">#REF!</definedName>
    <definedName name="________MMB220">#REF!</definedName>
    <definedName name="________Mzd1" localSheetId="5">#REF!</definedName>
    <definedName name="________Mzd1" localSheetId="25">#REF!</definedName>
    <definedName name="________Mzd1" localSheetId="3">#REF!</definedName>
    <definedName name="________Mzd1" localSheetId="30">#REF!</definedName>
    <definedName name="________Mzd1" localSheetId="21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7" hidden="1">{"'PROFITABILITY'!$A$1:$F$45"}</definedName>
    <definedName name="________Nov2007" localSheetId="25" hidden="1">{"'PROFITABILITY'!$A$1:$F$45"}</definedName>
    <definedName name="________Nov2007" localSheetId="3" hidden="1">{"'PROFITABILITY'!$A$1:$F$45"}</definedName>
    <definedName name="________Nov2007" localSheetId="30" hidden="1">{"'PROFITABILITY'!$A$1:$F$45"}</definedName>
    <definedName name="________Nov2007" localSheetId="21" hidden="1">{"'PROFITABILITY'!$A$1:$F$45"}</definedName>
    <definedName name="________Nov2007" localSheetId="24" hidden="1">{"'PROFITABILITY'!$A$1:$F$45"}</definedName>
    <definedName name="________Nov2007" hidden="1">{"'PROFITABILITY'!$A$1:$F$45"}</definedName>
    <definedName name="________OP2" localSheetId="5">#REF!</definedName>
    <definedName name="________OP2" localSheetId="25">#REF!</definedName>
    <definedName name="________OP2" localSheetId="3">#REF!</definedName>
    <definedName name="________OP2" localSheetId="30">#REF!</definedName>
    <definedName name="________OP2" localSheetId="21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5">#REF!</definedName>
    <definedName name="________tab1" localSheetId="3">#REF!</definedName>
    <definedName name="________tab1" localSheetId="30">#REF!</definedName>
    <definedName name="________tab1" localSheetId="21">#REF!</definedName>
    <definedName name="________tab1">#REF!</definedName>
    <definedName name="________tab2" localSheetId="21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7" hidden="1">#REF!</definedName>
    <definedName name="________VS2004" localSheetId="24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5">#REF!</definedName>
    <definedName name="________WD2" localSheetId="3">#REF!</definedName>
    <definedName name="________WD2" localSheetId="30">#REF!</definedName>
    <definedName name="________WD2" localSheetId="21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5" hidden="1">#REF!</definedName>
    <definedName name="________xlcn.WorksheetConnection_InfoEntryA2D32" localSheetId="3" hidden="1">#REF!</definedName>
    <definedName name="________xlcn.WorksheetConnection_InfoEntryA2D32" localSheetId="30" hidden="1">#REF!</definedName>
    <definedName name="________xlcn.WorksheetConnection_InfoEntryA2D32" localSheetId="21" hidden="1">#REF!</definedName>
    <definedName name="________xlcn.WorksheetConnection_InfoEntryA2D32" hidden="1">#REF!</definedName>
    <definedName name="________xlnm._FilterDatabase_1" localSheetId="27">#REF!</definedName>
    <definedName name="________xlnm._FilterDatabase_1" localSheetId="21">#REF!</definedName>
    <definedName name="________xlnm._FilterDatabase_1" localSheetId="24">#REF!</definedName>
    <definedName name="________xlnm._FilterDatabase_1">#REF!</definedName>
    <definedName name="________xlnm._FilterDatabase_2" localSheetId="27">#REF!</definedName>
    <definedName name="________xlnm._FilterDatabase_2" localSheetId="2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7">#REF!</definedName>
    <definedName name="________xlnm.Print_Area_1" localSheetId="21">#REF!</definedName>
    <definedName name="________xlnm.Print_Area_1" localSheetId="24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7">#REF!</definedName>
    <definedName name="________xlnm.Print_Area_10" localSheetId="21">#REF!</definedName>
    <definedName name="________xlnm.Print_Area_10" localSheetId="24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7">#REF!</definedName>
    <definedName name="________xlnm.Print_Area_11" localSheetId="21">#REF!</definedName>
    <definedName name="________xlnm.Print_Area_11" localSheetId="24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7">#REF!</definedName>
    <definedName name="________xlnm.Print_Area_13" localSheetId="21">#REF!</definedName>
    <definedName name="________xlnm.Print_Area_13" localSheetId="24">#REF!</definedName>
    <definedName name="________xlnm.Print_Area_13">#REF!</definedName>
    <definedName name="________xlnm.Print_Area_2" localSheetId="5">#REF!</definedName>
    <definedName name="________xlnm.Print_Area_2" localSheetId="27">#REF!</definedName>
    <definedName name="________xlnm.Print_Area_2" localSheetId="24">#REF!</definedName>
    <definedName name="________xlnm.Print_Area_2">#REF!</definedName>
    <definedName name="________xlnm.Print_Area_3" localSheetId="27">#REF!</definedName>
    <definedName name="________xlnm.Print_Area_3" localSheetId="2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5">(#REF!,#REF!)</definedName>
    <definedName name="________xlnm.Print_Titles_2">(#REF!,#REF!)</definedName>
    <definedName name="________xlnm.Print_Titles_3" localSheetId="5">(#REF!,#REF!)</definedName>
    <definedName name="________xlnm.Print_Titles_3" localSheetId="27">(#REF!,#REF!)</definedName>
    <definedName name="________xlnm.Print_Titles_3" localSheetId="24">(#REF!,#REF!)</definedName>
    <definedName name="________xlnm.Print_Titles_3">(#REF!,#REF!)</definedName>
    <definedName name="________xlnm.Print_Titles_4" localSheetId="5">#REF!</definedName>
    <definedName name="________xlnm.Print_Titles_4" localSheetId="27">#REF!</definedName>
    <definedName name="________xlnm.Print_Titles_4" localSheetId="21">#REF!</definedName>
    <definedName name="________xlnm.Print_Titles_4" localSheetId="24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7" hidden="1">{"'PROFITABILITY'!$A$1:$F$45"}</definedName>
    <definedName name="_______aa1" localSheetId="25" hidden="1">{"'PROFITABILITY'!$A$1:$F$45"}</definedName>
    <definedName name="_______aa1" localSheetId="3" hidden="1">{"'PROFITABILITY'!$A$1:$F$45"}</definedName>
    <definedName name="_______aa1" localSheetId="30" hidden="1">{"'PROFITABILITY'!$A$1:$F$45"}</definedName>
    <definedName name="_______aa1" localSheetId="21" hidden="1">{"'PROFITABILITY'!$A$1:$F$45"}</definedName>
    <definedName name="_______aa1" localSheetId="24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3">#REF!</definedName>
    <definedName name="_______b111121" localSheetId="30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5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7" hidden="1">{"'Sheet1'!$A$4386:$N$4591"}</definedName>
    <definedName name="_______dec05" localSheetId="25" hidden="1">{"'Sheet1'!$A$4386:$N$4591"}</definedName>
    <definedName name="_______dec05" localSheetId="3" hidden="1">{"'Sheet1'!$A$4386:$N$4591"}</definedName>
    <definedName name="_______dec05" localSheetId="30" hidden="1">{"'Sheet1'!$A$4386:$N$4591"}</definedName>
    <definedName name="_______dec05" localSheetId="21" hidden="1">{"'Sheet1'!$A$4386:$N$4591"}</definedName>
    <definedName name="_______dec05" localSheetId="24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5">#REF!</definedName>
    <definedName name="_______DET1" localSheetId="3">#REF!</definedName>
    <definedName name="_______DET1" localSheetId="30">#REF!</definedName>
    <definedName name="_______DET1" localSheetId="2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7">#REF!</definedName>
    <definedName name="_______dol12" localSheetId="24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5">#REF!</definedName>
    <definedName name="_______FEL1" localSheetId="3">#REF!</definedName>
    <definedName name="_______FEL1" localSheetId="30">#REF!</definedName>
    <definedName name="_______FEL1" localSheetId="21">#REF!</definedName>
    <definedName name="_______FEL1">#REF!</definedName>
    <definedName name="_______Fpi1">#REF!</definedName>
    <definedName name="_______g1" localSheetId="11">#REF!</definedName>
    <definedName name="_______g1" localSheetId="21">#REF!</definedName>
    <definedName name="_______g1">#REF!</definedName>
    <definedName name="_______g2">#REF!</definedName>
    <definedName name="_______GEL1" localSheetId="5">#REF!</definedName>
    <definedName name="_______GEL1" localSheetId="25">#REF!</definedName>
    <definedName name="_______GEL1" localSheetId="3">#REF!</definedName>
    <definedName name="_______GEL1" localSheetId="30">#REF!</definedName>
    <definedName name="_______GEL1" localSheetId="21">#REF!</definedName>
    <definedName name="_______GEL1">#REF!</definedName>
    <definedName name="_______HBG10" localSheetId="5">#REF!</definedName>
    <definedName name="_______HBG10" localSheetId="25">#REF!</definedName>
    <definedName name="_______HBG10" localSheetId="3">#REF!</definedName>
    <definedName name="_______HBG10" localSheetId="30">#REF!</definedName>
    <definedName name="_______HBG10" localSheetId="21">#REF!</definedName>
    <definedName name="_______HBG10">#REF!</definedName>
    <definedName name="_______HBG12" localSheetId="5">#REF!</definedName>
    <definedName name="_______HBG12" localSheetId="25">#REF!</definedName>
    <definedName name="_______HBG12" localSheetId="3">#REF!</definedName>
    <definedName name="_______HBG12" localSheetId="30">#REF!</definedName>
    <definedName name="_______HBG12" localSheetId="21">#REF!</definedName>
    <definedName name="_______HBG12">#REF!</definedName>
    <definedName name="_______HBG25" localSheetId="5">#REF!</definedName>
    <definedName name="_______HBG25" localSheetId="25">#REF!</definedName>
    <definedName name="_______HBG25" localSheetId="3">#REF!</definedName>
    <definedName name="_______HBG25" localSheetId="30">#REF!</definedName>
    <definedName name="_______HBG25" localSheetId="21">#REF!</definedName>
    <definedName name="_______HBG25">#REF!</definedName>
    <definedName name="_______HBG40" localSheetId="5">#REF!</definedName>
    <definedName name="_______HBG40" localSheetId="25">#REF!</definedName>
    <definedName name="_______HBG40" localSheetId="3">#REF!</definedName>
    <definedName name="_______HBG40" localSheetId="30">#REF!</definedName>
    <definedName name="_______HBG40" localSheetId="21">#REF!</definedName>
    <definedName name="_______HBG40">#REF!</definedName>
    <definedName name="_______HBG50" localSheetId="5">#REF!</definedName>
    <definedName name="_______HBG50" localSheetId="25">#REF!</definedName>
    <definedName name="_______HBG50" localSheetId="3">#REF!</definedName>
    <definedName name="_______HBG50" localSheetId="30">#REF!</definedName>
    <definedName name="_______HBG50" localSheetId="21">#REF!</definedName>
    <definedName name="_______HBG50">#REF!</definedName>
    <definedName name="_______HBG6" localSheetId="5">#REF!</definedName>
    <definedName name="_______HBG6" localSheetId="25">#REF!</definedName>
    <definedName name="_______HBG6" localSheetId="3">#REF!</definedName>
    <definedName name="_______HBG6" localSheetId="30">#REF!</definedName>
    <definedName name="_______HBG6" localSheetId="21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7">#REF!</definedName>
    <definedName name="_______IDA1" localSheetId="21">#REF!</definedName>
    <definedName name="_______IDA1" localSheetId="24">#REF!</definedName>
    <definedName name="_______IDA1">#REF!</definedName>
    <definedName name="_______ifa1">#REF!</definedName>
    <definedName name="_______ifa2">#REF!</definedName>
    <definedName name="_______in18900" localSheetId="27">#REF!</definedName>
    <definedName name="_______in18900" localSheetId="24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5">#REF!</definedName>
    <definedName name="_______MG1" localSheetId="3">#REF!</definedName>
    <definedName name="_______MG1" localSheetId="30">#REF!</definedName>
    <definedName name="_______MG1" localSheetId="21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5">#REF!</definedName>
    <definedName name="_______mm1">#REF!</definedName>
    <definedName name="_______mm2" localSheetId="25">#REF!</definedName>
    <definedName name="_______mm2">#REF!</definedName>
    <definedName name="_______mm3" localSheetId="25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5">#REF!</definedName>
    <definedName name="_______Mzd1" localSheetId="3">#REF!</definedName>
    <definedName name="_______Mzd1" localSheetId="30">#REF!</definedName>
    <definedName name="_______Mzd1" localSheetId="21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7" hidden="1">{"'PROFITABILITY'!$A$1:$F$45"}</definedName>
    <definedName name="_______Nov2007" localSheetId="25" hidden="1">{"'PROFITABILITY'!$A$1:$F$45"}</definedName>
    <definedName name="_______Nov2007" localSheetId="3" hidden="1">{"'PROFITABILITY'!$A$1:$F$45"}</definedName>
    <definedName name="_______Nov2007" localSheetId="30" hidden="1">{"'PROFITABILITY'!$A$1:$F$45"}</definedName>
    <definedName name="_______Nov2007" localSheetId="21" hidden="1">{"'PROFITABILITY'!$A$1:$F$45"}</definedName>
    <definedName name="_______Nov2007" localSheetId="24" hidden="1">{"'PROFITABILITY'!$A$1:$F$45"}</definedName>
    <definedName name="_______Nov2007" hidden="1">{"'PROFITABILITY'!$A$1:$F$45"}</definedName>
    <definedName name="_______OP2" localSheetId="5">#REF!</definedName>
    <definedName name="_______OP2" localSheetId="25">#REF!</definedName>
    <definedName name="_______OP2" localSheetId="3">#REF!</definedName>
    <definedName name="_______OP2" localSheetId="30">#REF!</definedName>
    <definedName name="_______OP2" localSheetId="21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3">#REF!</definedName>
    <definedName name="_______tab1" localSheetId="30">#REF!</definedName>
    <definedName name="_______tab1" localSheetId="21">#REF!</definedName>
    <definedName name="_______tab1">#REF!</definedName>
    <definedName name="_______tab2" localSheetId="25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7" hidden="1">#REF!</definedName>
    <definedName name="_______VS2004" localSheetId="24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5">#REF!</definedName>
    <definedName name="_______WD2" localSheetId="3">#REF!</definedName>
    <definedName name="_______WD2" localSheetId="30">#REF!</definedName>
    <definedName name="_______WD2" localSheetId="21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5" hidden="1">#REF!</definedName>
    <definedName name="_______xlcn.WorksheetConnection_InfoEntryA2D32" localSheetId="3" hidden="1">#REF!</definedName>
    <definedName name="_______xlcn.WorksheetConnection_InfoEntryA2D32" localSheetId="30" hidden="1">#REF!</definedName>
    <definedName name="_______xlcn.WorksheetConnection_InfoEntryA2D32" localSheetId="21" hidden="1">#REF!</definedName>
    <definedName name="_______xlcn.WorksheetConnection_InfoEntryA2D32" hidden="1">#REF!</definedName>
    <definedName name="_______xlnm._FilterDatabase_1" localSheetId="27">#REF!</definedName>
    <definedName name="_______xlnm._FilterDatabase_1" localSheetId="21">#REF!</definedName>
    <definedName name="_______xlnm._FilterDatabase_1" localSheetId="24">#REF!</definedName>
    <definedName name="_______xlnm._FilterDatabase_1">#REF!</definedName>
    <definedName name="_______xlnm._FilterDatabase_2" localSheetId="27">#REF!</definedName>
    <definedName name="_______xlnm._FilterDatabase_2" localSheetId="2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7">#REF!</definedName>
    <definedName name="_______xlnm.Print_Area_1" localSheetId="21">#REF!</definedName>
    <definedName name="_______xlnm.Print_Area_1" localSheetId="24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7">#REF!</definedName>
    <definedName name="_______xlnm.Print_Area_10" localSheetId="21">#REF!</definedName>
    <definedName name="_______xlnm.Print_Area_10" localSheetId="24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7">#REF!</definedName>
    <definedName name="_______xlnm.Print_Area_11" localSheetId="21">#REF!</definedName>
    <definedName name="_______xlnm.Print_Area_11" localSheetId="24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7">#REF!</definedName>
    <definedName name="_______xlnm.Print_Area_13" localSheetId="21">#REF!</definedName>
    <definedName name="_______xlnm.Print_Area_13" localSheetId="24">#REF!</definedName>
    <definedName name="_______xlnm.Print_Area_13">#REF!</definedName>
    <definedName name="_______xlnm.Print_Area_2" localSheetId="5">#REF!</definedName>
    <definedName name="_______xlnm.Print_Area_2" localSheetId="27">#REF!</definedName>
    <definedName name="_______xlnm.Print_Area_2" localSheetId="24">#REF!</definedName>
    <definedName name="_______xlnm.Print_Area_2">#REF!</definedName>
    <definedName name="_______xlnm.Print_Area_3" localSheetId="27">#REF!</definedName>
    <definedName name="_______xlnm.Print_Area_3" localSheetId="2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5">(#REF!,#REF!)</definedName>
    <definedName name="_______xlnm.Print_Titles_2">(#REF!,#REF!)</definedName>
    <definedName name="_______xlnm.Print_Titles_3" localSheetId="5">(#REF!,#REF!)</definedName>
    <definedName name="_______xlnm.Print_Titles_3" localSheetId="27">(#REF!,#REF!)</definedName>
    <definedName name="_______xlnm.Print_Titles_3" localSheetId="24">(#REF!,#REF!)</definedName>
    <definedName name="_______xlnm.Print_Titles_3">(#REF!,#REF!)</definedName>
    <definedName name="_______xlnm.Print_Titles_4" localSheetId="5">#REF!</definedName>
    <definedName name="_______xlnm.Print_Titles_4" localSheetId="27">#REF!</definedName>
    <definedName name="_______xlnm.Print_Titles_4" localSheetId="21">#REF!</definedName>
    <definedName name="_______xlnm.Print_Titles_4" localSheetId="24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7" hidden="1">{"'PROFITABILITY'!$A$1:$F$45"}</definedName>
    <definedName name="______aa1" localSheetId="25" hidden="1">{"'PROFITABILITY'!$A$1:$F$45"}</definedName>
    <definedName name="______aa1" localSheetId="3" hidden="1">{"'PROFITABILITY'!$A$1:$F$45"}</definedName>
    <definedName name="______aa1" localSheetId="30" hidden="1">{"'PROFITABILITY'!$A$1:$F$45"}</definedName>
    <definedName name="______aa1" localSheetId="21" hidden="1">{"'PROFITABILITY'!$A$1:$F$45"}</definedName>
    <definedName name="______aa1" localSheetId="24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3">#REF!</definedName>
    <definedName name="______b111121" localSheetId="30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5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3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1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7" hidden="1">{"'Sheet1'!$A$4386:$N$4591"}</definedName>
    <definedName name="______dec05" localSheetId="25" hidden="1">{"'Sheet1'!$A$4386:$N$4591"}</definedName>
    <definedName name="______dec05" localSheetId="3" hidden="1">{"'Sheet1'!$A$4386:$N$4591"}</definedName>
    <definedName name="______dec05" localSheetId="30" hidden="1">{"'Sheet1'!$A$4386:$N$4591"}</definedName>
    <definedName name="______dec05" localSheetId="21" hidden="1">{"'Sheet1'!$A$4386:$N$4591"}</definedName>
    <definedName name="______dec05" localSheetId="24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5">#REF!</definedName>
    <definedName name="______DET1" localSheetId="3">#REF!</definedName>
    <definedName name="______DET1" localSheetId="30">#REF!</definedName>
    <definedName name="______DET1" localSheetId="2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7">#REF!</definedName>
    <definedName name="______dol12" localSheetId="24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5">#REF!</definedName>
    <definedName name="______FEL1" localSheetId="3">#REF!</definedName>
    <definedName name="______FEL1" localSheetId="30">#REF!</definedName>
    <definedName name="______FEL1" localSheetId="21">#REF!</definedName>
    <definedName name="______FEL1">#REF!</definedName>
    <definedName name="______Fpi1">#REF!</definedName>
    <definedName name="______g1" localSheetId="11">#REF!</definedName>
    <definedName name="______g1" localSheetId="21">#REF!</definedName>
    <definedName name="______g1">#REF!</definedName>
    <definedName name="______g2">#REF!</definedName>
    <definedName name="______GEL1" localSheetId="5">#REF!</definedName>
    <definedName name="______GEL1" localSheetId="25">#REF!</definedName>
    <definedName name="______GEL1" localSheetId="3">#REF!</definedName>
    <definedName name="______GEL1" localSheetId="30">#REF!</definedName>
    <definedName name="______GEL1" localSheetId="21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5">#REF!</definedName>
    <definedName name="______HBG10" localSheetId="3">#REF!</definedName>
    <definedName name="______HBG10" localSheetId="30">#REF!</definedName>
    <definedName name="______HBG10" localSheetId="21">#REF!</definedName>
    <definedName name="______HBG10">#REF!</definedName>
    <definedName name="______HBG12" localSheetId="5">#REF!</definedName>
    <definedName name="______HBG12" localSheetId="25">#REF!</definedName>
    <definedName name="______HBG12" localSheetId="3">#REF!</definedName>
    <definedName name="______HBG12" localSheetId="30">#REF!</definedName>
    <definedName name="______HBG12" localSheetId="21">#REF!</definedName>
    <definedName name="______HBG12">#REF!</definedName>
    <definedName name="______HBG25" localSheetId="5">#REF!</definedName>
    <definedName name="______HBG25" localSheetId="25">#REF!</definedName>
    <definedName name="______HBG25" localSheetId="3">#REF!</definedName>
    <definedName name="______HBG25" localSheetId="30">#REF!</definedName>
    <definedName name="______HBG25" localSheetId="21">#REF!</definedName>
    <definedName name="______HBG25">#REF!</definedName>
    <definedName name="______HBG40" localSheetId="5">#REF!</definedName>
    <definedName name="______HBG40" localSheetId="25">#REF!</definedName>
    <definedName name="______HBG40" localSheetId="3">#REF!</definedName>
    <definedName name="______HBG40" localSheetId="30">#REF!</definedName>
    <definedName name="______HBG40" localSheetId="21">#REF!</definedName>
    <definedName name="______HBG40">#REF!</definedName>
    <definedName name="______HBG50" localSheetId="5">#REF!</definedName>
    <definedName name="______HBG50" localSheetId="25">#REF!</definedName>
    <definedName name="______HBG50" localSheetId="3">#REF!</definedName>
    <definedName name="______HBG50" localSheetId="30">#REF!</definedName>
    <definedName name="______HBG50" localSheetId="21">#REF!</definedName>
    <definedName name="______HBG50">#REF!</definedName>
    <definedName name="______HBG6" localSheetId="5">#REF!</definedName>
    <definedName name="______HBG6" localSheetId="25">#REF!</definedName>
    <definedName name="______HBG6" localSheetId="3">#REF!</definedName>
    <definedName name="______HBG6" localSheetId="30">#REF!</definedName>
    <definedName name="______HBG6" localSheetId="21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7">#REF!</definedName>
    <definedName name="______IDA1" localSheetId="21">#REF!</definedName>
    <definedName name="______IDA1" localSheetId="24">#REF!</definedName>
    <definedName name="______IDA1">#REF!</definedName>
    <definedName name="______ifa1">#REF!</definedName>
    <definedName name="______ifa2">#REF!</definedName>
    <definedName name="______in18900" localSheetId="27">#REF!</definedName>
    <definedName name="______in18900" localSheetId="24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5">#REF!</definedName>
    <definedName name="______MG1" localSheetId="3">#REF!</definedName>
    <definedName name="______MG1" localSheetId="30">#REF!</definedName>
    <definedName name="______MG1" localSheetId="21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5">#REF!</definedName>
    <definedName name="______mm1">#REF!</definedName>
    <definedName name="______mm2" localSheetId="25">#REF!</definedName>
    <definedName name="______mm2">#REF!</definedName>
    <definedName name="______mm3" localSheetId="25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5">#REF!</definedName>
    <definedName name="______Mzd1" localSheetId="3">#REF!</definedName>
    <definedName name="______Mzd1" localSheetId="30">#REF!</definedName>
    <definedName name="______Mzd1" localSheetId="21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7" hidden="1">{"'PROFITABILITY'!$A$1:$F$45"}</definedName>
    <definedName name="______Nov2007" localSheetId="25" hidden="1">{"'PROFITABILITY'!$A$1:$F$45"}</definedName>
    <definedName name="______Nov2007" localSheetId="3" hidden="1">{"'PROFITABILITY'!$A$1:$F$45"}</definedName>
    <definedName name="______Nov2007" localSheetId="30" hidden="1">{"'PROFITABILITY'!$A$1:$F$45"}</definedName>
    <definedName name="______Nov2007" localSheetId="21" hidden="1">{"'PROFITABILITY'!$A$1:$F$45"}</definedName>
    <definedName name="______Nov2007" localSheetId="24" hidden="1">{"'PROFITABILITY'!$A$1:$F$45"}</definedName>
    <definedName name="______Nov2007" hidden="1">{"'PROFITABILITY'!$A$1:$F$45"}</definedName>
    <definedName name="______OP2" localSheetId="5">#REF!</definedName>
    <definedName name="______OP2" localSheetId="25">#REF!</definedName>
    <definedName name="______OP2" localSheetId="3">#REF!</definedName>
    <definedName name="______OP2" localSheetId="30">#REF!</definedName>
    <definedName name="______OP2" localSheetId="21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3">#REF!</definedName>
    <definedName name="______tab1" localSheetId="30">#REF!</definedName>
    <definedName name="______tab1" localSheetId="21">#REF!</definedName>
    <definedName name="______tab1">#REF!</definedName>
    <definedName name="______tab2" localSheetId="25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7" hidden="1">#REF!</definedName>
    <definedName name="______VS2004" localSheetId="24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5">#REF!</definedName>
    <definedName name="______WD2" localSheetId="3">#REF!</definedName>
    <definedName name="______WD2" localSheetId="30">#REF!</definedName>
    <definedName name="______WD2" localSheetId="21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5" hidden="1">#REF!</definedName>
    <definedName name="______xlcn.WorksheetConnection_InfoEntryA2D32" localSheetId="3" hidden="1">#REF!</definedName>
    <definedName name="______xlcn.WorksheetConnection_InfoEntryA2D32" localSheetId="30" hidden="1">#REF!</definedName>
    <definedName name="______xlcn.WorksheetConnection_InfoEntryA2D32" localSheetId="21" hidden="1">#REF!</definedName>
    <definedName name="______xlcn.WorksheetConnection_InfoEntryA2D32" hidden="1">#REF!</definedName>
    <definedName name="______xlnm._FilterDatabase_1" localSheetId="27">#REF!</definedName>
    <definedName name="______xlnm._FilterDatabase_1" localSheetId="21">#REF!</definedName>
    <definedName name="______xlnm._FilterDatabase_1" localSheetId="24">#REF!</definedName>
    <definedName name="______xlnm._FilterDatabase_1">#REF!</definedName>
    <definedName name="______xlnm._FilterDatabase_2" localSheetId="27">#REF!</definedName>
    <definedName name="______xlnm._FilterDatabase_2" localSheetId="2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7">#REF!</definedName>
    <definedName name="______xlnm.Print_Area_1" localSheetId="21">#REF!</definedName>
    <definedName name="______xlnm.Print_Area_1" localSheetId="24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7">#REF!</definedName>
    <definedName name="______xlnm.Print_Area_10" localSheetId="21">#REF!</definedName>
    <definedName name="______xlnm.Print_Area_10" localSheetId="24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7">#REF!</definedName>
    <definedName name="______xlnm.Print_Area_11" localSheetId="21">#REF!</definedName>
    <definedName name="______xlnm.Print_Area_11" localSheetId="24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7">#REF!</definedName>
    <definedName name="______xlnm.Print_Area_13" localSheetId="21">#REF!</definedName>
    <definedName name="______xlnm.Print_Area_13" localSheetId="24">#REF!</definedName>
    <definedName name="______xlnm.Print_Area_13">#REF!</definedName>
    <definedName name="______xlnm.Print_Area_2" localSheetId="5">#REF!</definedName>
    <definedName name="______xlnm.Print_Area_2" localSheetId="27">#REF!</definedName>
    <definedName name="______xlnm.Print_Area_2" localSheetId="24">#REF!</definedName>
    <definedName name="______xlnm.Print_Area_2">#REF!</definedName>
    <definedName name="______xlnm.Print_Area_3" localSheetId="27">#REF!</definedName>
    <definedName name="______xlnm.Print_Area_3" localSheetId="2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7">(#REF!,#REF!)</definedName>
    <definedName name="______xlnm.Print_Titles_2" localSheetId="21">(#REF!,#REF!)</definedName>
    <definedName name="______xlnm.Print_Titles_2" localSheetId="24">(#REF!,#REF!)</definedName>
    <definedName name="______xlnm.Print_Titles_2">(#REF!,#REF!)</definedName>
    <definedName name="______xlnm.Print_Titles_3" localSheetId="5">(#REF!,#REF!)</definedName>
    <definedName name="______xlnm.Print_Titles_3" localSheetId="27">(#REF!,#REF!)</definedName>
    <definedName name="______xlnm.Print_Titles_3" localSheetId="24">(#REF!,#REF!)</definedName>
    <definedName name="______xlnm.Print_Titles_3">(#REF!,#REF!)</definedName>
    <definedName name="______xlnm.Print_Titles_4" localSheetId="5">#REF!</definedName>
    <definedName name="______xlnm.Print_Titles_4" localSheetId="27">#REF!</definedName>
    <definedName name="______xlnm.Print_Titles_4" localSheetId="21">#REF!</definedName>
    <definedName name="______xlnm.Print_Titles_4" localSheetId="24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7" hidden="1">{"'PROFITABILITY'!$A$1:$F$45"}</definedName>
    <definedName name="_____aa1" localSheetId="25" hidden="1">{"'PROFITABILITY'!$A$1:$F$45"}</definedName>
    <definedName name="_____aa1" localSheetId="3" hidden="1">{"'PROFITABILITY'!$A$1:$F$45"}</definedName>
    <definedName name="_____aa1" localSheetId="30" hidden="1">{"'PROFITABILITY'!$A$1:$F$45"}</definedName>
    <definedName name="_____aa1" localSheetId="21" hidden="1">{"'PROFITABILITY'!$A$1:$F$45"}</definedName>
    <definedName name="_____aa1" localSheetId="2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3">#REF!</definedName>
    <definedName name="_____b111121" localSheetId="30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5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7" hidden="1">{"'Sheet1'!$A$4386:$N$4591"}</definedName>
    <definedName name="_____dec05" localSheetId="25" hidden="1">{"'Sheet1'!$A$4386:$N$4591"}</definedName>
    <definedName name="_____dec05" localSheetId="3" hidden="1">{"'Sheet1'!$A$4386:$N$4591"}</definedName>
    <definedName name="_____dec05" localSheetId="30" hidden="1">{"'Sheet1'!$A$4386:$N$4591"}</definedName>
    <definedName name="_____dec05" localSheetId="21" hidden="1">{"'Sheet1'!$A$4386:$N$4591"}</definedName>
    <definedName name="_____dec05" localSheetId="24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5">#REF!</definedName>
    <definedName name="_____DET1" localSheetId="3">#REF!</definedName>
    <definedName name="_____DET1" localSheetId="30">#REF!</definedName>
    <definedName name="_____DET1" localSheetId="2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7">#REF!</definedName>
    <definedName name="_____dol12" localSheetId="24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5">#REF!</definedName>
    <definedName name="_____FEL1" localSheetId="3">#REF!</definedName>
    <definedName name="_____FEL1" localSheetId="30">#REF!</definedName>
    <definedName name="_____FEL1" localSheetId="21">#REF!</definedName>
    <definedName name="_____FEL1">#REF!</definedName>
    <definedName name="_____Fpi1">#REF!</definedName>
    <definedName name="_____g1" localSheetId="11">#REF!</definedName>
    <definedName name="_____g1" localSheetId="21">#REF!</definedName>
    <definedName name="_____g1">#REF!</definedName>
    <definedName name="_____g2">#REF!</definedName>
    <definedName name="_____GEL1" localSheetId="5">#REF!</definedName>
    <definedName name="_____GEL1" localSheetId="25">#REF!</definedName>
    <definedName name="_____GEL1" localSheetId="3">#REF!</definedName>
    <definedName name="_____GEL1" localSheetId="30">#REF!</definedName>
    <definedName name="_____GEL1" localSheetId="21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5">#REF!</definedName>
    <definedName name="_____HBG10" localSheetId="3">#REF!</definedName>
    <definedName name="_____HBG10" localSheetId="30">#REF!</definedName>
    <definedName name="_____HBG10" localSheetId="21">#REF!</definedName>
    <definedName name="_____HBG10">#REF!</definedName>
    <definedName name="_____HBG12" localSheetId="5">#REF!</definedName>
    <definedName name="_____HBG12" localSheetId="25">#REF!</definedName>
    <definedName name="_____HBG12" localSheetId="3">#REF!</definedName>
    <definedName name="_____HBG12" localSheetId="30">#REF!</definedName>
    <definedName name="_____HBG12" localSheetId="21">#REF!</definedName>
    <definedName name="_____HBG12">#REF!</definedName>
    <definedName name="_____HBG25" localSheetId="5">#REF!</definedName>
    <definedName name="_____HBG25" localSheetId="25">#REF!</definedName>
    <definedName name="_____HBG25" localSheetId="3">#REF!</definedName>
    <definedName name="_____HBG25" localSheetId="30">#REF!</definedName>
    <definedName name="_____HBG25" localSheetId="21">#REF!</definedName>
    <definedName name="_____HBG25">#REF!</definedName>
    <definedName name="_____HBG40" localSheetId="5">#REF!</definedName>
    <definedName name="_____HBG40" localSheetId="25">#REF!</definedName>
    <definedName name="_____HBG40" localSheetId="3">#REF!</definedName>
    <definedName name="_____HBG40" localSheetId="30">#REF!</definedName>
    <definedName name="_____HBG40" localSheetId="21">#REF!</definedName>
    <definedName name="_____HBG40">#REF!</definedName>
    <definedName name="_____HBG50" localSheetId="5">#REF!</definedName>
    <definedName name="_____HBG50" localSheetId="25">#REF!</definedName>
    <definedName name="_____HBG50" localSheetId="3">#REF!</definedName>
    <definedName name="_____HBG50" localSheetId="30">#REF!</definedName>
    <definedName name="_____HBG50" localSheetId="21">#REF!</definedName>
    <definedName name="_____HBG50">#REF!</definedName>
    <definedName name="_____HBG6" localSheetId="5">#REF!</definedName>
    <definedName name="_____HBG6" localSheetId="25">#REF!</definedName>
    <definedName name="_____HBG6" localSheetId="3">#REF!</definedName>
    <definedName name="_____HBG6" localSheetId="30">#REF!</definedName>
    <definedName name="_____HBG6" localSheetId="21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7">#REF!</definedName>
    <definedName name="_____IDA1" localSheetId="21">#REF!</definedName>
    <definedName name="_____IDA1" localSheetId="24">#REF!</definedName>
    <definedName name="_____IDA1">#REF!</definedName>
    <definedName name="_____ifa1">#REF!</definedName>
    <definedName name="_____ifa2">#REF!</definedName>
    <definedName name="_____in18900" localSheetId="27">#REF!</definedName>
    <definedName name="_____in18900" localSheetId="24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5">#REF!</definedName>
    <definedName name="_____MG1" localSheetId="3">#REF!</definedName>
    <definedName name="_____MG1" localSheetId="30">#REF!</definedName>
    <definedName name="_____MG1" localSheetId="21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5">#REF!</definedName>
    <definedName name="_____mm1">#REF!</definedName>
    <definedName name="_____mm2" localSheetId="25">#REF!</definedName>
    <definedName name="_____mm2">#REF!</definedName>
    <definedName name="_____mm3" localSheetId="25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5">#REF!</definedName>
    <definedName name="_____Mzd1" localSheetId="3">#REF!</definedName>
    <definedName name="_____Mzd1" localSheetId="30">#REF!</definedName>
    <definedName name="_____Mzd1" localSheetId="21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7" hidden="1">{"'PROFITABILITY'!$A$1:$F$45"}</definedName>
    <definedName name="_____Nov2007" localSheetId="25" hidden="1">{"'PROFITABILITY'!$A$1:$F$45"}</definedName>
    <definedName name="_____Nov2007" localSheetId="3" hidden="1">{"'PROFITABILITY'!$A$1:$F$45"}</definedName>
    <definedName name="_____Nov2007" localSheetId="30" hidden="1">{"'PROFITABILITY'!$A$1:$F$45"}</definedName>
    <definedName name="_____Nov2007" localSheetId="21" hidden="1">{"'PROFITABILITY'!$A$1:$F$45"}</definedName>
    <definedName name="_____Nov2007" localSheetId="24" hidden="1">{"'PROFITABILITY'!$A$1:$F$45"}</definedName>
    <definedName name="_____Nov2007" hidden="1">{"'PROFITABILITY'!$A$1:$F$45"}</definedName>
    <definedName name="_____np3" localSheetId="5">#REF!</definedName>
    <definedName name="_____np3" localSheetId="25">#REF!</definedName>
    <definedName name="_____np3" localSheetId="3">#REF!</definedName>
    <definedName name="_____np3" localSheetId="30">#REF!</definedName>
    <definedName name="_____np3" localSheetId="21">#REF!</definedName>
    <definedName name="_____np3">#REF!</definedName>
    <definedName name="_____OP2" localSheetId="5">#REF!</definedName>
    <definedName name="_____OP2" localSheetId="25">#REF!</definedName>
    <definedName name="_____OP2" localSheetId="3">#REF!</definedName>
    <definedName name="_____OP2" localSheetId="30">#REF!</definedName>
    <definedName name="_____OP2" localSheetId="21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1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5">#REF!</definedName>
    <definedName name="_____tab1" localSheetId="3">#REF!</definedName>
    <definedName name="_____tab1" localSheetId="30">#REF!</definedName>
    <definedName name="_____tab1">#REF!</definedName>
    <definedName name="_____tab2" localSheetId="25">#REF!</definedName>
    <definedName name="_____tab2">#REF!</definedName>
    <definedName name="_____TER1">#REF!</definedName>
    <definedName name="_____tf2" localSheetId="5">#REF!</definedName>
    <definedName name="_____tf2" localSheetId="25">#REF!</definedName>
    <definedName name="_____tf2" localSheetId="3">#REF!</definedName>
    <definedName name="_____tf2" localSheetId="30">#REF!</definedName>
    <definedName name="_____tf2" localSheetId="21">#REF!</definedName>
    <definedName name="_____tf2">#REF!</definedName>
    <definedName name="_____tf3" localSheetId="5">#REF!</definedName>
    <definedName name="_____tf3" localSheetId="25">#REF!</definedName>
    <definedName name="_____tf3" localSheetId="3">#REF!</definedName>
    <definedName name="_____tf3" localSheetId="30">#REF!</definedName>
    <definedName name="_____tf3" localSheetId="21">#REF!</definedName>
    <definedName name="_____tf3">#REF!</definedName>
    <definedName name="_____tf4" localSheetId="5">#REF!</definedName>
    <definedName name="_____tf4" localSheetId="25">#REF!</definedName>
    <definedName name="_____tf4" localSheetId="3">#REF!</definedName>
    <definedName name="_____tf4" localSheetId="30">#REF!</definedName>
    <definedName name="_____tf4" localSheetId="21">#REF!</definedName>
    <definedName name="_____tf4">#REF!</definedName>
    <definedName name="_____tfd1" localSheetId="5">#REF!</definedName>
    <definedName name="_____tfd1" localSheetId="25">#REF!</definedName>
    <definedName name="_____tfd1" localSheetId="3">#REF!</definedName>
    <definedName name="_____tfd1" localSheetId="30">#REF!</definedName>
    <definedName name="_____tfd1" localSheetId="21">#REF!</definedName>
    <definedName name="_____tfd1">#REF!</definedName>
    <definedName name="_____tfd2" localSheetId="5">#REF!</definedName>
    <definedName name="_____tfd2" localSheetId="25">#REF!</definedName>
    <definedName name="_____tfd2" localSheetId="3">#REF!</definedName>
    <definedName name="_____tfd2" localSheetId="30">#REF!</definedName>
    <definedName name="_____tfd2" localSheetId="21">#REF!</definedName>
    <definedName name="_____tfd2">#REF!</definedName>
    <definedName name="_____tfd3" localSheetId="5">#REF!</definedName>
    <definedName name="_____tfd3" localSheetId="25">#REF!</definedName>
    <definedName name="_____tfd3" localSheetId="3">#REF!</definedName>
    <definedName name="_____tfd3" localSheetId="30">#REF!</definedName>
    <definedName name="_____tfd3" localSheetId="21">#REF!</definedName>
    <definedName name="_____tfd3">#REF!</definedName>
    <definedName name="_____tfd4" localSheetId="5">#REF!</definedName>
    <definedName name="_____tfd4" localSheetId="25">#REF!</definedName>
    <definedName name="_____tfd4" localSheetId="3">#REF!</definedName>
    <definedName name="_____tfd4" localSheetId="30">#REF!</definedName>
    <definedName name="_____tfd4" localSheetId="21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5">#REF!</definedName>
    <definedName name="_____tr1" localSheetId="3">#REF!</definedName>
    <definedName name="_____tr1" localSheetId="30">#REF!</definedName>
    <definedName name="_____tr1" localSheetId="21">#REF!</definedName>
    <definedName name="_____tr1">#REF!</definedName>
    <definedName name="_____tr2" localSheetId="5">#REF!</definedName>
    <definedName name="_____tr2" localSheetId="25">#REF!</definedName>
    <definedName name="_____tr2" localSheetId="3">#REF!</definedName>
    <definedName name="_____tr2" localSheetId="30">#REF!</definedName>
    <definedName name="_____tr2" localSheetId="21">#REF!</definedName>
    <definedName name="_____tr2">#REF!</definedName>
    <definedName name="_____tr3" localSheetId="5">#REF!</definedName>
    <definedName name="_____tr3" localSheetId="25">#REF!</definedName>
    <definedName name="_____tr3" localSheetId="3">#REF!</definedName>
    <definedName name="_____tr3" localSheetId="30">#REF!</definedName>
    <definedName name="_____tr3" localSheetId="21">#REF!</definedName>
    <definedName name="_____tr3">#REF!</definedName>
    <definedName name="_____trd1" localSheetId="5">#REF!</definedName>
    <definedName name="_____trd1" localSheetId="25">#REF!</definedName>
    <definedName name="_____trd1" localSheetId="3">#REF!</definedName>
    <definedName name="_____trd1" localSheetId="30">#REF!</definedName>
    <definedName name="_____trd1" localSheetId="21">#REF!</definedName>
    <definedName name="_____trd1">#REF!</definedName>
    <definedName name="_____trd2" localSheetId="5">#REF!</definedName>
    <definedName name="_____trd2" localSheetId="25">#REF!</definedName>
    <definedName name="_____trd2" localSheetId="3">#REF!</definedName>
    <definedName name="_____trd2" localSheetId="30">#REF!</definedName>
    <definedName name="_____trd2" localSheetId="21">#REF!</definedName>
    <definedName name="_____trd2">#REF!</definedName>
    <definedName name="_____trd3" localSheetId="5">#REF!</definedName>
    <definedName name="_____trd3" localSheetId="25">#REF!</definedName>
    <definedName name="_____trd3" localSheetId="3">#REF!</definedName>
    <definedName name="_____trd3" localSheetId="30">#REF!</definedName>
    <definedName name="_____trd3" localSheetId="21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7" hidden="1">#REF!</definedName>
    <definedName name="_____VS2004" localSheetId="21" hidden="1">#REF!</definedName>
    <definedName name="_____VS2004" localSheetId="24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5">#REF!</definedName>
    <definedName name="_____WD2" localSheetId="3">#REF!</definedName>
    <definedName name="_____WD2" localSheetId="30">#REF!</definedName>
    <definedName name="_____WD2" localSheetId="21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5" hidden="1">#REF!</definedName>
    <definedName name="_____xlcn.WorksheetConnection_InfoEntryA2D32" localSheetId="3" hidden="1">#REF!</definedName>
    <definedName name="_____xlcn.WorksheetConnection_InfoEntryA2D32" localSheetId="30" hidden="1">#REF!</definedName>
    <definedName name="_____xlcn.WorksheetConnection_InfoEntryA2D32" localSheetId="21" hidden="1">#REF!</definedName>
    <definedName name="_____xlcn.WorksheetConnection_InfoEntryA2D32" hidden="1">#REF!</definedName>
    <definedName name="_____xlnm._FilterDatabase" localSheetId="27">#REF!</definedName>
    <definedName name="_____xlnm._FilterDatabase" localSheetId="21">#REF!</definedName>
    <definedName name="_____xlnm._FilterDatabase" localSheetId="24">#REF!</definedName>
    <definedName name="_____xlnm._FilterDatabase">#REF!</definedName>
    <definedName name="_____xlnm._FilterDatabase_1" localSheetId="27">#REF!</definedName>
    <definedName name="_____xlnm._FilterDatabase_1" localSheetId="2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7">#REF!</definedName>
    <definedName name="_____xlnm.Print_Area_1" localSheetId="21">#REF!</definedName>
    <definedName name="_____xlnm.Print_Area_1" localSheetId="24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7">#REF!</definedName>
    <definedName name="_____xlnm.Print_Area_10" localSheetId="21">#REF!</definedName>
    <definedName name="_____xlnm.Print_Area_10" localSheetId="24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7">#REF!</definedName>
    <definedName name="_____xlnm.Print_Area_11" localSheetId="21">#REF!</definedName>
    <definedName name="_____xlnm.Print_Area_11" localSheetId="24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7">#REF!</definedName>
    <definedName name="_____xlnm.Print_Area_13" localSheetId="21">#REF!</definedName>
    <definedName name="_____xlnm.Print_Area_13" localSheetId="24">#REF!</definedName>
    <definedName name="_____xlnm.Print_Area_13">#REF!</definedName>
    <definedName name="_____xlnm.Print_Area_2" localSheetId="5">#REF!</definedName>
    <definedName name="_____xlnm.Print_Area_2" localSheetId="27">#REF!</definedName>
    <definedName name="_____xlnm.Print_Area_2" localSheetId="24">#REF!</definedName>
    <definedName name="_____xlnm.Print_Area_2">#REF!</definedName>
    <definedName name="_____xlnm.Print_Area_3" localSheetId="27">#REF!</definedName>
    <definedName name="_____xlnm.Print_Area_3" localSheetId="2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7">"#NAME?"</definedName>
    <definedName name="_____xlnm.Print_Titles_1" localSheetId="3">"#NAME?"</definedName>
    <definedName name="_____xlnm.Print_Titles_1" localSheetId="30">"#NAME?"</definedName>
    <definedName name="_____xlnm.Print_Titles_1" localSheetId="21">"#NAME?"</definedName>
    <definedName name="_____xlnm.Print_Titles_1" localSheetId="24">"#NAME?"</definedName>
    <definedName name="_____xlnm.Print_Titles_1">#REF!</definedName>
    <definedName name="_____xlnm.Print_Titles_2" localSheetId="5">(#REF!,#REF!)</definedName>
    <definedName name="_____xlnm.Print_Titles_2" localSheetId="27">(#REF!,#REF!)</definedName>
    <definedName name="_____xlnm.Print_Titles_2" localSheetId="21">(#REF!,#REF!)</definedName>
    <definedName name="_____xlnm.Print_Titles_2" localSheetId="24">(#REF!,#REF!)</definedName>
    <definedName name="_____xlnm.Print_Titles_2">(#REF!,#REF!)</definedName>
    <definedName name="_____xlnm.Print_Titles_3" localSheetId="5">(#REF!,#REF!)</definedName>
    <definedName name="_____xlnm.Print_Titles_3" localSheetId="27">(#REF!,#REF!)</definedName>
    <definedName name="_____xlnm.Print_Titles_3" localSheetId="24">(#REF!,#REF!)</definedName>
    <definedName name="_____xlnm.Print_Titles_3">(#REF!,#REF!)</definedName>
    <definedName name="_____xlnm.Print_Titles_4" localSheetId="5">#REF!</definedName>
    <definedName name="_____xlnm.Print_Titles_4" localSheetId="27">#REF!</definedName>
    <definedName name="_____xlnm.Print_Titles_4" localSheetId="21">#REF!</definedName>
    <definedName name="_____xlnm.Print_Titles_4" localSheetId="24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7" hidden="1">{"'PROFITABILITY'!$A$1:$F$45"}</definedName>
    <definedName name="____aa1" localSheetId="25" hidden="1">{"'PROFITABILITY'!$A$1:$F$45"}</definedName>
    <definedName name="____aa1" localSheetId="3" hidden="1">{"'PROFITABILITY'!$A$1:$F$45"}</definedName>
    <definedName name="____aa1" localSheetId="30" hidden="1">{"'PROFITABILITY'!$A$1:$F$45"}</definedName>
    <definedName name="____aa1" localSheetId="21" hidden="1">{"'PROFITABILITY'!$A$1:$F$45"}</definedName>
    <definedName name="____aa1" localSheetId="2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3">#REF!</definedName>
    <definedName name="____AXX4" localSheetId="30">#REF!</definedName>
    <definedName name="____AXX4">#REF!</definedName>
    <definedName name="____axx5" localSheetId="11">#REF!</definedName>
    <definedName name="____axx5" localSheetId="3">#REF!</definedName>
    <definedName name="____axx5" localSheetId="30">#REF!</definedName>
    <definedName name="____axx5">#REF!</definedName>
    <definedName name="____axx6" localSheetId="11">#REF!</definedName>
    <definedName name="____axx6" localSheetId="3">#REF!</definedName>
    <definedName name="____axx6" localSheetId="30">#REF!</definedName>
    <definedName name="____axx6">#REF!</definedName>
    <definedName name="____AXX7" localSheetId="11">#REF!</definedName>
    <definedName name="____AXX7" localSheetId="3">#REF!</definedName>
    <definedName name="____AXX7" localSheetId="30">#REF!</definedName>
    <definedName name="____AXX7">#REF!</definedName>
    <definedName name="____axx8" localSheetId="11">#REF!</definedName>
    <definedName name="____axx8" localSheetId="3">#REF!</definedName>
    <definedName name="____axx8" localSheetId="30">#REF!</definedName>
    <definedName name="____axx8">#REF!</definedName>
    <definedName name="____b1">#REF!</definedName>
    <definedName name="____b111121" localSheetId="11">#REF!</definedName>
    <definedName name="____b111121" localSheetId="3">#REF!</definedName>
    <definedName name="____b111121" localSheetId="30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7">#REF!</definedName>
    <definedName name="____CBR220" localSheetId="21">#REF!</definedName>
    <definedName name="____CBR220" localSheetId="24">#REF!</definedName>
    <definedName name="____CBR220">#REF!</definedName>
    <definedName name="____CBR500" localSheetId="5">#REF!</definedName>
    <definedName name="____CBR500" localSheetId="27">#REF!</definedName>
    <definedName name="____CBR500" localSheetId="24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7" hidden="1">{"'Sheet1'!$A$4386:$N$4591"}</definedName>
    <definedName name="____dec05" localSheetId="25" hidden="1">{"'Sheet1'!$A$4386:$N$4591"}</definedName>
    <definedName name="____dec05" localSheetId="3" hidden="1">{"'Sheet1'!$A$4386:$N$4591"}</definedName>
    <definedName name="____dec05" localSheetId="30" hidden="1">{"'Sheet1'!$A$4386:$N$4591"}</definedName>
    <definedName name="____dec05" localSheetId="21" hidden="1">{"'Sheet1'!$A$4386:$N$4591"}</definedName>
    <definedName name="____dec05" localSheetId="24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5">#REF!</definedName>
    <definedName name="____DET1" localSheetId="3">#REF!</definedName>
    <definedName name="____DET1" localSheetId="30">#REF!</definedName>
    <definedName name="____DET1" localSheetId="2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7">#REF!</definedName>
    <definedName name="____dol12" localSheetId="21">#REF!</definedName>
    <definedName name="____dol12" localSheetId="24">#REF!</definedName>
    <definedName name="____dol12">#REF!</definedName>
    <definedName name="____dol6" localSheetId="27">#REF!</definedName>
    <definedName name="____dol6" localSheetId="24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5">#REF!</definedName>
    <definedName name="____FEL1" localSheetId="3">#REF!</definedName>
    <definedName name="____FEL1" localSheetId="30">#REF!</definedName>
    <definedName name="____FEL1" localSheetId="21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1">#REF!</definedName>
    <definedName name="____Fpi1">#REF!</definedName>
    <definedName name="____g1" localSheetId="11">#REF!</definedName>
    <definedName name="____g1" localSheetId="2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5">#REF!</definedName>
    <definedName name="____GEL1" localSheetId="3">#REF!</definedName>
    <definedName name="____GEL1" localSheetId="30">#REF!</definedName>
    <definedName name="____GEL1" localSheetId="21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5">#REF!</definedName>
    <definedName name="____HBG10" localSheetId="3">#REF!</definedName>
    <definedName name="____HBG10" localSheetId="30">#REF!</definedName>
    <definedName name="____HBG10" localSheetId="21">#REF!</definedName>
    <definedName name="____HBG10">#REF!</definedName>
    <definedName name="____HBG12" localSheetId="5">#REF!</definedName>
    <definedName name="____HBG12" localSheetId="25">#REF!</definedName>
    <definedName name="____HBG12" localSheetId="3">#REF!</definedName>
    <definedName name="____HBG12" localSheetId="30">#REF!</definedName>
    <definedName name="____HBG12" localSheetId="21">#REF!</definedName>
    <definedName name="____HBG12">#REF!</definedName>
    <definedName name="____HBG25" localSheetId="5">#REF!</definedName>
    <definedName name="____HBG25" localSheetId="25">#REF!</definedName>
    <definedName name="____HBG25" localSheetId="3">#REF!</definedName>
    <definedName name="____HBG25" localSheetId="30">#REF!</definedName>
    <definedName name="____HBG25" localSheetId="21">#REF!</definedName>
    <definedName name="____HBG25">#REF!</definedName>
    <definedName name="____HBG40" localSheetId="5">#REF!</definedName>
    <definedName name="____HBG40" localSheetId="25">#REF!</definedName>
    <definedName name="____HBG40" localSheetId="3">#REF!</definedName>
    <definedName name="____HBG40" localSheetId="30">#REF!</definedName>
    <definedName name="____HBG40" localSheetId="21">#REF!</definedName>
    <definedName name="____HBG40">#REF!</definedName>
    <definedName name="____HBG50" localSheetId="5">#REF!</definedName>
    <definedName name="____HBG50" localSheetId="25">#REF!</definedName>
    <definedName name="____HBG50" localSheetId="3">#REF!</definedName>
    <definedName name="____HBG50" localSheetId="30">#REF!</definedName>
    <definedName name="____HBG50" localSheetId="21">#REF!</definedName>
    <definedName name="____HBG50">#REF!</definedName>
    <definedName name="____HBG6" localSheetId="5">#REF!</definedName>
    <definedName name="____HBG6" localSheetId="25">#REF!</definedName>
    <definedName name="____HBG6" localSheetId="3">#REF!</definedName>
    <definedName name="____HBG6" localSheetId="30">#REF!</definedName>
    <definedName name="____HBG6" localSheetId="21">#REF!</definedName>
    <definedName name="____HBG6">#REF!</definedName>
    <definedName name="____HCO2" localSheetId="21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3">#REF!</definedName>
    <definedName name="____hfi2" localSheetId="30">#REF!</definedName>
    <definedName name="____hfi2" localSheetId="21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3">#REF!</definedName>
    <definedName name="____hfi4" localSheetId="30">#REF!</definedName>
    <definedName name="____hfi4">#REF!</definedName>
    <definedName name="____hfi5" localSheetId="11">#REF!</definedName>
    <definedName name="____hfi5" localSheetId="3">#REF!</definedName>
    <definedName name="____hfi5" localSheetId="30">#REF!</definedName>
    <definedName name="____hfi5">#REF!</definedName>
    <definedName name="____hfi6" localSheetId="11">#REF!</definedName>
    <definedName name="____hfi6" localSheetId="3">#REF!</definedName>
    <definedName name="____hfi6" localSheetId="30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3">#REF!</definedName>
    <definedName name="____hfi8" localSheetId="30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7">#REF!</definedName>
    <definedName name="____IDA1" localSheetId="2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7">#REF!</definedName>
    <definedName name="____in18900" localSheetId="21">#REF!</definedName>
    <definedName name="____in18900" localSheetId="24">#REF!</definedName>
    <definedName name="____in18900">#REF!</definedName>
    <definedName name="____INT1">#REF!</definedName>
    <definedName name="____Ism3" localSheetId="21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5">#REF!</definedName>
    <definedName name="____mcl132" localSheetId="3">#REF!</definedName>
    <definedName name="____mcl132" localSheetId="30">#REF!</definedName>
    <definedName name="____mcl132">#REF!</definedName>
    <definedName name="____MG1" localSheetId="5">#REF!</definedName>
    <definedName name="____MG1" localSheetId="25">#REF!</definedName>
    <definedName name="____MG1" localSheetId="3">#REF!</definedName>
    <definedName name="____MG1" localSheetId="30">#REF!</definedName>
    <definedName name="____MG1" localSheetId="21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5">#REF!</definedName>
    <definedName name="____MIX1540" localSheetId="3">#REF!</definedName>
    <definedName name="____MIX1540" localSheetId="30">#REF!</definedName>
    <definedName name="____MIX1540" localSheetId="21">#REF!</definedName>
    <definedName name="____MIX1540">#REF!</definedName>
    <definedName name="____MIX2" localSheetId="5">#REF!</definedName>
    <definedName name="____MIX2" localSheetId="25">#REF!</definedName>
    <definedName name="____MIX2" localSheetId="3">#REF!</definedName>
    <definedName name="____MIX2" localSheetId="30">#REF!</definedName>
    <definedName name="____MIX2" localSheetId="21">#REF!</definedName>
    <definedName name="____MIX2">#REF!</definedName>
    <definedName name="____mix20">330/50</definedName>
    <definedName name="____MIX2020" localSheetId="5">#REF!</definedName>
    <definedName name="____MIX2020" localSheetId="25">#REF!</definedName>
    <definedName name="____MIX2020" localSheetId="3">#REF!</definedName>
    <definedName name="____MIX2020" localSheetId="30">#REF!</definedName>
    <definedName name="____MIX2020" localSheetId="21">#REF!</definedName>
    <definedName name="____MIX2020">#REF!</definedName>
    <definedName name="____MIX2040" localSheetId="5">#REF!</definedName>
    <definedName name="____MIX2040" localSheetId="25">#REF!</definedName>
    <definedName name="____MIX2040" localSheetId="3">#REF!</definedName>
    <definedName name="____MIX2040" localSheetId="30">#REF!</definedName>
    <definedName name="____MIX2040" localSheetId="21">#REF!</definedName>
    <definedName name="____MIX2040">#REF!</definedName>
    <definedName name="____MIX2540" localSheetId="5">#REF!</definedName>
    <definedName name="____MIX2540" localSheetId="25">#REF!</definedName>
    <definedName name="____MIX2540" localSheetId="3">#REF!</definedName>
    <definedName name="____MIX2540" localSheetId="30">#REF!</definedName>
    <definedName name="____MIX2540" localSheetId="21">#REF!</definedName>
    <definedName name="____MIX2540">#REF!</definedName>
    <definedName name="____Mix255" localSheetId="5">#REF!</definedName>
    <definedName name="____Mix255" localSheetId="25">#REF!</definedName>
    <definedName name="____Mix255" localSheetId="3">#REF!</definedName>
    <definedName name="____Mix255" localSheetId="30">#REF!</definedName>
    <definedName name="____Mix255" localSheetId="21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5">#REF!</definedName>
    <definedName name="____ml3" localSheetId="3">#REF!</definedName>
    <definedName name="____ml3" localSheetId="30">#REF!</definedName>
    <definedName name="____ml3">#REF!</definedName>
    <definedName name="____ml33" localSheetId="11">#REF!</definedName>
    <definedName name="____ml33" localSheetId="25">#REF!</definedName>
    <definedName name="____ml33" localSheetId="3">#REF!</definedName>
    <definedName name="____ml33" localSheetId="30">#REF!</definedName>
    <definedName name="____ml33">#REF!</definedName>
    <definedName name="____mlc33" localSheetId="11">#REF!</definedName>
    <definedName name="____mlc33" localSheetId="25">#REF!</definedName>
    <definedName name="____mlc33" localSheetId="3">#REF!</definedName>
    <definedName name="____mlc33" localSheetId="30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5">#REF!</definedName>
    <definedName name="____Mzd1" localSheetId="3">#REF!</definedName>
    <definedName name="____Mzd1" localSheetId="30">#REF!</definedName>
    <definedName name="____Mzd1" localSheetId="21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7" hidden="1">{"'PROFITABILITY'!$A$1:$F$45"}</definedName>
    <definedName name="____Nov2007" localSheetId="25" hidden="1">{"'PROFITABILITY'!$A$1:$F$45"}</definedName>
    <definedName name="____Nov2007" localSheetId="3" hidden="1">{"'PROFITABILITY'!$A$1:$F$45"}</definedName>
    <definedName name="____Nov2007" localSheetId="30" hidden="1">{"'PROFITABILITY'!$A$1:$F$45"}</definedName>
    <definedName name="____Nov2007" localSheetId="21" hidden="1">{"'PROFITABILITY'!$A$1:$F$45"}</definedName>
    <definedName name="____Nov2007" localSheetId="24" hidden="1">{"'PROFITABILITY'!$A$1:$F$45"}</definedName>
    <definedName name="____Nov2007" hidden="1">{"'PROFITABILITY'!$A$1:$F$45"}</definedName>
    <definedName name="____np3" localSheetId="5">#REF!</definedName>
    <definedName name="____np3" localSheetId="25">#REF!</definedName>
    <definedName name="____np3" localSheetId="3">#REF!</definedName>
    <definedName name="____np3" localSheetId="30">#REF!</definedName>
    <definedName name="____np3" localSheetId="21">#REF!</definedName>
    <definedName name="____np3">#REF!</definedName>
    <definedName name="____nt75">#REF!</definedName>
    <definedName name="____OP2" localSheetId="5">#REF!</definedName>
    <definedName name="____OP2" localSheetId="25">#REF!</definedName>
    <definedName name="____OP2" localSheetId="3">#REF!</definedName>
    <definedName name="____OP2" localSheetId="30">#REF!</definedName>
    <definedName name="____OP2" localSheetId="21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7">#REF!</definedName>
    <definedName name="____PLC220" localSheetId="21">#REF!</definedName>
    <definedName name="____PLC220" localSheetId="24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7">#REF!</definedName>
    <definedName name="____RE220" localSheetId="24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5">#REF!</definedName>
    <definedName name="____tab1" localSheetId="3">#REF!</definedName>
    <definedName name="____tab1" localSheetId="30">#REF!</definedName>
    <definedName name="____tab1">#REF!</definedName>
    <definedName name="____tab2" localSheetId="25">#REF!</definedName>
    <definedName name="____tab2">#REF!</definedName>
    <definedName name="____TB2" localSheetId="5">#REF!</definedName>
    <definedName name="____TB2" localSheetId="25">#REF!</definedName>
    <definedName name="____TB2" localSheetId="3">#REF!</definedName>
    <definedName name="____TB2" localSheetId="30">#REF!</definedName>
    <definedName name="____TB2" localSheetId="21">#REF!</definedName>
    <definedName name="____TB2">#REF!</definedName>
    <definedName name="____TER1">#REF!</definedName>
    <definedName name="____tf1" localSheetId="5">#REF!</definedName>
    <definedName name="____tf1" localSheetId="25">#REF!</definedName>
    <definedName name="____tf1" localSheetId="3">#REF!</definedName>
    <definedName name="____tf1" localSheetId="30">#REF!</definedName>
    <definedName name="____tf1" localSheetId="21">#REF!</definedName>
    <definedName name="____tf1">#REF!</definedName>
    <definedName name="____tf2" localSheetId="5">#REF!</definedName>
    <definedName name="____tf2" localSheetId="25">#REF!</definedName>
    <definedName name="____tf2" localSheetId="3">#REF!</definedName>
    <definedName name="____tf2" localSheetId="30">#REF!</definedName>
    <definedName name="____tf2" localSheetId="21">#REF!</definedName>
    <definedName name="____tf2">#REF!</definedName>
    <definedName name="____tf3" localSheetId="5">#REF!</definedName>
    <definedName name="____tf3" localSheetId="25">#REF!</definedName>
    <definedName name="____tf3" localSheetId="3">#REF!</definedName>
    <definedName name="____tf3" localSheetId="30">#REF!</definedName>
    <definedName name="____tf3" localSheetId="21">#REF!</definedName>
    <definedName name="____tf3">#REF!</definedName>
    <definedName name="____tf4" localSheetId="5">#REF!</definedName>
    <definedName name="____tf4" localSheetId="25">#REF!</definedName>
    <definedName name="____tf4" localSheetId="3">#REF!</definedName>
    <definedName name="____tf4" localSheetId="30">#REF!</definedName>
    <definedName name="____tf4" localSheetId="21">#REF!</definedName>
    <definedName name="____tf4">#REF!</definedName>
    <definedName name="____tfd1" localSheetId="5">#REF!</definedName>
    <definedName name="____tfd1" localSheetId="25">#REF!</definedName>
    <definedName name="____tfd1" localSheetId="3">#REF!</definedName>
    <definedName name="____tfd1" localSheetId="30">#REF!</definedName>
    <definedName name="____tfd1" localSheetId="21">#REF!</definedName>
    <definedName name="____tfd1">#REF!</definedName>
    <definedName name="____tfd2" localSheetId="5">#REF!</definedName>
    <definedName name="____tfd2" localSheetId="25">#REF!</definedName>
    <definedName name="____tfd2" localSheetId="3">#REF!</definedName>
    <definedName name="____tfd2" localSheetId="30">#REF!</definedName>
    <definedName name="____tfd2" localSheetId="21">#REF!</definedName>
    <definedName name="____tfd2">#REF!</definedName>
    <definedName name="____tfd3" localSheetId="5">#REF!</definedName>
    <definedName name="____tfd3" localSheetId="25">#REF!</definedName>
    <definedName name="____tfd3" localSheetId="3">#REF!</definedName>
    <definedName name="____tfd3" localSheetId="30">#REF!</definedName>
    <definedName name="____tfd3" localSheetId="21">#REF!</definedName>
    <definedName name="____tfd3">#REF!</definedName>
    <definedName name="____tfd4" localSheetId="5">#REF!</definedName>
    <definedName name="____tfd4" localSheetId="25">#REF!</definedName>
    <definedName name="____tfd4" localSheetId="3">#REF!</definedName>
    <definedName name="____tfd4" localSheetId="30">#REF!</definedName>
    <definedName name="____tfd4" localSheetId="21">#REF!</definedName>
    <definedName name="____tfd4">#REF!</definedName>
    <definedName name="____Tk1">#REF!</definedName>
    <definedName name="____Tk11">#REF!</definedName>
    <definedName name="____Tk2" localSheetId="21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5">#REF!</definedName>
    <definedName name="____tr1" localSheetId="3">#REF!</definedName>
    <definedName name="____tr1" localSheetId="30">#REF!</definedName>
    <definedName name="____tr1" localSheetId="21">#REF!</definedName>
    <definedName name="____tr1">#REF!</definedName>
    <definedName name="____tr2" localSheetId="5">#REF!</definedName>
    <definedName name="____tr2" localSheetId="25">#REF!</definedName>
    <definedName name="____tr2" localSheetId="3">#REF!</definedName>
    <definedName name="____tr2" localSheetId="30">#REF!</definedName>
    <definedName name="____tr2" localSheetId="21">#REF!</definedName>
    <definedName name="____tr2">#REF!</definedName>
    <definedName name="____TR220" localSheetId="27">#REF!</definedName>
    <definedName name="____TR220" localSheetId="21">#REF!</definedName>
    <definedName name="____TR220" localSheetId="24">#REF!</definedName>
    <definedName name="____TR220">#REF!</definedName>
    <definedName name="____tr3" localSheetId="5">#REF!</definedName>
    <definedName name="____tr3" localSheetId="25">#REF!</definedName>
    <definedName name="____tr3" localSheetId="3">#REF!</definedName>
    <definedName name="____tr3" localSheetId="30">#REF!</definedName>
    <definedName name="____tr3" localSheetId="21">#REF!</definedName>
    <definedName name="____tr3">#REF!</definedName>
    <definedName name="____TR500" localSheetId="27">#REF!</definedName>
    <definedName name="____TR500" localSheetId="21">#REF!</definedName>
    <definedName name="____TR500" localSheetId="24">#REF!</definedName>
    <definedName name="____TR500">#REF!</definedName>
    <definedName name="____tr75">#REF!</definedName>
    <definedName name="____trd1" localSheetId="5">#REF!</definedName>
    <definedName name="____trd1" localSheetId="25">#REF!</definedName>
    <definedName name="____trd1" localSheetId="3">#REF!</definedName>
    <definedName name="____trd1" localSheetId="30">#REF!</definedName>
    <definedName name="____trd1" localSheetId="21">#REF!</definedName>
    <definedName name="____trd1">#REF!</definedName>
    <definedName name="____trd2" localSheetId="5">#REF!</definedName>
    <definedName name="____trd2" localSheetId="25">#REF!</definedName>
    <definedName name="____trd2" localSheetId="3">#REF!</definedName>
    <definedName name="____trd2" localSheetId="30">#REF!</definedName>
    <definedName name="____trd2" localSheetId="21">#REF!</definedName>
    <definedName name="____trd2">#REF!</definedName>
    <definedName name="____trd3" localSheetId="5">#REF!</definedName>
    <definedName name="____trd3" localSheetId="25">#REF!</definedName>
    <definedName name="____trd3" localSheetId="3">#REF!</definedName>
    <definedName name="____trd3" localSheetId="30">#REF!</definedName>
    <definedName name="____trd3" localSheetId="21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1">#REF!</definedName>
    <definedName name="____vr1">#REF!</definedName>
    <definedName name="____VS2004" localSheetId="27" hidden="1">#REF!</definedName>
    <definedName name="____VS2004" localSheetId="24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5">#REF!</definedName>
    <definedName name="____WD2" localSheetId="3">#REF!</definedName>
    <definedName name="____WD2" localSheetId="30">#REF!</definedName>
    <definedName name="____WD2" localSheetId="21">#REF!</definedName>
    <definedName name="____WD2">#REF!</definedName>
    <definedName name="____wp1" localSheetId="21">#REF!</definedName>
    <definedName name="____wp1">#REF!</definedName>
    <definedName name="____Wr1" localSheetId="21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5" hidden="1">#REF!</definedName>
    <definedName name="____xlcn.WorksheetConnection_InfoEntryA2D32" localSheetId="3" hidden="1">#REF!</definedName>
    <definedName name="____xlcn.WorksheetConnection_InfoEntryA2D32" localSheetId="30" hidden="1">#REF!</definedName>
    <definedName name="____xlcn.WorksheetConnection_InfoEntryA2D32" localSheetId="21" hidden="1">#REF!</definedName>
    <definedName name="____xlcn.WorksheetConnection_InfoEntryA2D32" hidden="1">#REF!</definedName>
    <definedName name="____xlnm._FilterDatabase" localSheetId="27">#REF!</definedName>
    <definedName name="____xlnm._FilterDatabase" localSheetId="21">#REF!</definedName>
    <definedName name="____xlnm._FilterDatabase" localSheetId="24">#REF!</definedName>
    <definedName name="____xlnm._FilterDatabase">#REF!</definedName>
    <definedName name="____xlnm._FilterDatabase_1" localSheetId="27">#REF!</definedName>
    <definedName name="____xlnm._FilterDatabase_1" localSheetId="2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7">#REF!</definedName>
    <definedName name="____xlnm.Print_Area" localSheetId="21">#REF!</definedName>
    <definedName name="____xlnm.Print_Area" localSheetId="24">#REF!</definedName>
    <definedName name="____xlnm.Print_Area">#REF!</definedName>
    <definedName name="____xlnm.Print_Area_1" localSheetId="5">#REF!</definedName>
    <definedName name="____xlnm.Print_Area_1" localSheetId="27">#REF!</definedName>
    <definedName name="____xlnm.Print_Area_1" localSheetId="2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7">#REF!</definedName>
    <definedName name="____xlnm.Print_Area_10" localSheetId="21">#REF!</definedName>
    <definedName name="____xlnm.Print_Area_10" localSheetId="24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7">#REF!</definedName>
    <definedName name="____xlnm.Print_Area_11" localSheetId="21">#REF!</definedName>
    <definedName name="____xlnm.Print_Area_11" localSheetId="24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7">#REF!</definedName>
    <definedName name="____xlnm.Print_Area_2" localSheetId="24">#REF!</definedName>
    <definedName name="____xlnm.Print_Area_2">#REF!</definedName>
    <definedName name="____xlnm.Print_Area_3" localSheetId="27">#REF!</definedName>
    <definedName name="____xlnm.Print_Area_3" localSheetId="2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7">#REF!</definedName>
    <definedName name="____xlnm.Print_Titles_1" localSheetId="24">#REF!</definedName>
    <definedName name="____xlnm.Print_Titles_1">#REF!</definedName>
    <definedName name="____xlnm.Print_Titles_2" localSheetId="5">(#REF!,#REF!)</definedName>
    <definedName name="____xlnm.Print_Titles_2" localSheetId="25">(#REF!,#REF!)</definedName>
    <definedName name="____xlnm.Print_Titles_2">(#REF!,#REF!)</definedName>
    <definedName name="____xlnm.Print_Titles_3" localSheetId="5">(#REF!,#REF!)</definedName>
    <definedName name="____xlnm.Print_Titles_3" localSheetId="27">(#REF!,#REF!)</definedName>
    <definedName name="____xlnm.Print_Titles_3" localSheetId="24">(#REF!,#REF!)</definedName>
    <definedName name="____xlnm.Print_Titles_3">(#REF!,#REF!)</definedName>
    <definedName name="____xlnm.Print_Titles_4" localSheetId="5">#REF!</definedName>
    <definedName name="____xlnm.Print_Titles_4" localSheetId="27">#REF!</definedName>
    <definedName name="____xlnm.Print_Titles_4" localSheetId="21">#REF!</definedName>
    <definedName name="____xlnm.Print_Titles_4" localSheetId="24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7" hidden="1">{"'PROFITABILITY'!$A$1:$F$45"}</definedName>
    <definedName name="___aa1" localSheetId="25" hidden="1">{"'PROFITABILITY'!$A$1:$F$45"}</definedName>
    <definedName name="___aa1" localSheetId="3" hidden="1">{"'PROFITABILITY'!$A$1:$F$45"}</definedName>
    <definedName name="___aa1" localSheetId="30" hidden="1">{"'PROFITABILITY'!$A$1:$F$45"}</definedName>
    <definedName name="___aa1" localSheetId="21" hidden="1">{"'PROFITABILITY'!$A$1:$F$45"}</definedName>
    <definedName name="___aa1" localSheetId="2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3">#REF!</definedName>
    <definedName name="___AXX4" localSheetId="30">#REF!</definedName>
    <definedName name="___AXX4">#REF!</definedName>
    <definedName name="___axx5" localSheetId="11">#REF!</definedName>
    <definedName name="___axx5" localSheetId="3">#REF!</definedName>
    <definedName name="___axx5" localSheetId="30">#REF!</definedName>
    <definedName name="___axx5">#REF!</definedName>
    <definedName name="___axx6" localSheetId="11">#REF!</definedName>
    <definedName name="___axx6" localSheetId="3">#REF!</definedName>
    <definedName name="___axx6" localSheetId="30">#REF!</definedName>
    <definedName name="___axx6">#REF!</definedName>
    <definedName name="___AXX7" localSheetId="11">#REF!</definedName>
    <definedName name="___AXX7" localSheetId="3">#REF!</definedName>
    <definedName name="___AXX7" localSheetId="30">#REF!</definedName>
    <definedName name="___AXX7">#REF!</definedName>
    <definedName name="___axx8" localSheetId="11">#REF!</definedName>
    <definedName name="___axx8" localSheetId="3">#REF!</definedName>
    <definedName name="___axx8" localSheetId="30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3">#REF!</definedName>
    <definedName name="___b111121" localSheetId="30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5">#REF!</definedName>
    <definedName name="___BLK2" localSheetId="3">#REF!</definedName>
    <definedName name="___BLK2" localSheetId="30">#REF!</definedName>
    <definedName name="___BLK2" localSheetId="21">#REF!</definedName>
    <definedName name="___BLK2">#REF!</definedName>
    <definedName name="___BLK3" localSheetId="5">#REF!</definedName>
    <definedName name="___BLK3" localSheetId="25">#REF!</definedName>
    <definedName name="___BLK3" localSheetId="3">#REF!</definedName>
    <definedName name="___BLK3" localSheetId="30">#REF!</definedName>
    <definedName name="___BLK3" localSheetId="21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7">#REF!</definedName>
    <definedName name="___CBR220" localSheetId="21">#REF!</definedName>
    <definedName name="___CBR220" localSheetId="24">#REF!</definedName>
    <definedName name="___CBR220">#REF!</definedName>
    <definedName name="___CBR500" localSheetId="5">#REF!</definedName>
    <definedName name="___CBR500" localSheetId="27">#REF!</definedName>
    <definedName name="___CBR500" localSheetId="24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7">#REF!</definedName>
    <definedName name="___cem124" localSheetId="3">#REF!</definedName>
    <definedName name="___cem124" localSheetId="30">#REF!</definedName>
    <definedName name="___cem124" localSheetId="21">#REF!</definedName>
    <definedName name="___cem124" localSheetId="24">#REF!</definedName>
    <definedName name="___cem124">#REF!</definedName>
    <definedName name="___CFB1">#REF!</definedName>
    <definedName name="___CFB2">#REF!</definedName>
    <definedName name="___CFB3">#REF!</definedName>
    <definedName name="___cff2" localSheetId="21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3">#REF!</definedName>
    <definedName name="___col33" localSheetId="30">#REF!</definedName>
    <definedName name="___col33">#REF!</definedName>
    <definedName name="___cth2">#REF!</definedName>
    <definedName name="___CTR220" localSheetId="27">#REF!</definedName>
    <definedName name="___CTR220" localSheetId="24">#REF!</definedName>
    <definedName name="___CTR220">#REF!</definedName>
    <definedName name="___CTR500" localSheetId="27">#REF!</definedName>
    <definedName name="___CTR500" localSheetId="24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7" hidden="1">{"'Sheet1'!$A$4386:$N$4591"}</definedName>
    <definedName name="___dec05" localSheetId="25" hidden="1">{"'Sheet1'!$A$4386:$N$4591"}</definedName>
    <definedName name="___dec05" localSheetId="3" hidden="1">{"'Sheet1'!$A$4386:$N$4591"}</definedName>
    <definedName name="___dec05" localSheetId="30" hidden="1">{"'Sheet1'!$A$4386:$N$4591"}</definedName>
    <definedName name="___dec05" localSheetId="21" hidden="1">{"'Sheet1'!$A$4386:$N$4591"}</definedName>
    <definedName name="___dec05" localSheetId="24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5">#REF!</definedName>
    <definedName name="___DET1" localSheetId="3">#REF!</definedName>
    <definedName name="___DET1" localSheetId="30">#REF!</definedName>
    <definedName name="___DET1" localSheetId="2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7">#REF!</definedName>
    <definedName name="___dol12" localSheetId="21">#REF!</definedName>
    <definedName name="___dol12" localSheetId="24">#REF!</definedName>
    <definedName name="___dol12">#REF!</definedName>
    <definedName name="___dol6" localSheetId="27">#REF!</definedName>
    <definedName name="___dol6" localSheetId="24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5">#REF!</definedName>
    <definedName name="___FEL1" localSheetId="3">#REF!</definedName>
    <definedName name="___FEL1" localSheetId="30">#REF!</definedName>
    <definedName name="___FEL1" localSheetId="21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1">#REF!</definedName>
    <definedName name="___Fpi1">#REF!</definedName>
    <definedName name="___g1" localSheetId="11">#REF!</definedName>
    <definedName name="___g1" localSheetId="2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5">#REF!</definedName>
    <definedName name="___GEL1" localSheetId="3">#REF!</definedName>
    <definedName name="___GEL1" localSheetId="30">#REF!</definedName>
    <definedName name="___GEL1" localSheetId="21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5">#REF!</definedName>
    <definedName name="___HBG10" localSheetId="3">#REF!</definedName>
    <definedName name="___HBG10" localSheetId="30">#REF!</definedName>
    <definedName name="___HBG10" localSheetId="21">#REF!</definedName>
    <definedName name="___HBG10">#REF!</definedName>
    <definedName name="___HBG12" localSheetId="5">#REF!</definedName>
    <definedName name="___HBG12" localSheetId="25">#REF!</definedName>
    <definedName name="___HBG12" localSheetId="3">#REF!</definedName>
    <definedName name="___HBG12" localSheetId="30">#REF!</definedName>
    <definedName name="___HBG12" localSheetId="21">#REF!</definedName>
    <definedName name="___HBG12">#REF!</definedName>
    <definedName name="___HBG25" localSheetId="5">#REF!</definedName>
    <definedName name="___HBG25" localSheetId="25">#REF!</definedName>
    <definedName name="___HBG25" localSheetId="3">#REF!</definedName>
    <definedName name="___HBG25" localSheetId="30">#REF!</definedName>
    <definedName name="___HBG25" localSheetId="21">#REF!</definedName>
    <definedName name="___HBG25">#REF!</definedName>
    <definedName name="___HBG40" localSheetId="5">#REF!</definedName>
    <definedName name="___HBG40" localSheetId="25">#REF!</definedName>
    <definedName name="___HBG40" localSheetId="3">#REF!</definedName>
    <definedName name="___HBG40" localSheetId="30">#REF!</definedName>
    <definedName name="___HBG40" localSheetId="21">#REF!</definedName>
    <definedName name="___HBG40">#REF!</definedName>
    <definedName name="___HBG50" localSheetId="5">#REF!</definedName>
    <definedName name="___HBG50" localSheetId="25">#REF!</definedName>
    <definedName name="___HBG50" localSheetId="3">#REF!</definedName>
    <definedName name="___HBG50" localSheetId="30">#REF!</definedName>
    <definedName name="___HBG50" localSheetId="21">#REF!</definedName>
    <definedName name="___HBG50">#REF!</definedName>
    <definedName name="___HBG6" localSheetId="5">#REF!</definedName>
    <definedName name="___HBG6" localSheetId="25">#REF!</definedName>
    <definedName name="___HBG6" localSheetId="3">#REF!</definedName>
    <definedName name="___HBG6" localSheetId="30">#REF!</definedName>
    <definedName name="___HBG6" localSheetId="21">#REF!</definedName>
    <definedName name="___HBG6">#REF!</definedName>
    <definedName name="___HCO2" localSheetId="21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3">#REF!</definedName>
    <definedName name="___hfi2" localSheetId="30">#REF!</definedName>
    <definedName name="___hfi2" localSheetId="21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3">#REF!</definedName>
    <definedName name="___hfi4" localSheetId="30">#REF!</definedName>
    <definedName name="___hfi4">#REF!</definedName>
    <definedName name="___hfi5" localSheetId="11">#REF!</definedName>
    <definedName name="___hfi5" localSheetId="3">#REF!</definedName>
    <definedName name="___hfi5" localSheetId="30">#REF!</definedName>
    <definedName name="___hfi5">#REF!</definedName>
    <definedName name="___hfi6" localSheetId="11">#REF!</definedName>
    <definedName name="___hfi6" localSheetId="3">#REF!</definedName>
    <definedName name="___hfi6" localSheetId="30">#REF!</definedName>
    <definedName name="___hfi6">#REF!</definedName>
    <definedName name="___HFI7" localSheetId="11">#REF!</definedName>
    <definedName name="___HFI7" localSheetId="3">#REF!</definedName>
    <definedName name="___HFI7" localSheetId="30">#REF!</definedName>
    <definedName name="___HFI7">#REF!</definedName>
    <definedName name="___hfi8" localSheetId="11">#REF!</definedName>
    <definedName name="___hfi8" localSheetId="3">#REF!</definedName>
    <definedName name="___hfi8" localSheetId="30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7">#REF!</definedName>
    <definedName name="___IDA1" localSheetId="2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7">#REF!</definedName>
    <definedName name="___in18900" localSheetId="24">#REF!</definedName>
    <definedName name="___in18900">#REF!</definedName>
    <definedName name="___INDEX_SHEET___ASAP_Utilities">#REF!</definedName>
    <definedName name="___INT1">#REF!</definedName>
    <definedName name="___Ism3" localSheetId="21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5">#REF!</definedName>
    <definedName name="___mcl132" localSheetId="3">#REF!</definedName>
    <definedName name="___mcl132" localSheetId="30">#REF!</definedName>
    <definedName name="___mcl132">#REF!</definedName>
    <definedName name="___MG1" localSheetId="5">#REF!</definedName>
    <definedName name="___MG1" localSheetId="25">#REF!</definedName>
    <definedName name="___MG1" localSheetId="3">#REF!</definedName>
    <definedName name="___MG1" localSheetId="30">#REF!</definedName>
    <definedName name="___MG1" localSheetId="21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5">#REF!</definedName>
    <definedName name="___MIX1540" localSheetId="3">#REF!</definedName>
    <definedName name="___MIX1540" localSheetId="30">#REF!</definedName>
    <definedName name="___MIX1540" localSheetId="21">#REF!</definedName>
    <definedName name="___MIX1540">#REF!</definedName>
    <definedName name="___MIX2" localSheetId="5">#REF!</definedName>
    <definedName name="___MIX2" localSheetId="25">#REF!</definedName>
    <definedName name="___MIX2" localSheetId="3">#REF!</definedName>
    <definedName name="___MIX2" localSheetId="30">#REF!</definedName>
    <definedName name="___MIX2" localSheetId="21">#REF!</definedName>
    <definedName name="___MIX2">#REF!</definedName>
    <definedName name="___mix20">330/50</definedName>
    <definedName name="___MIX2020" localSheetId="5">#REF!</definedName>
    <definedName name="___MIX2020" localSheetId="25">#REF!</definedName>
    <definedName name="___MIX2020" localSheetId="3">#REF!</definedName>
    <definedName name="___MIX2020" localSheetId="30">#REF!</definedName>
    <definedName name="___MIX2020" localSheetId="21">#REF!</definedName>
    <definedName name="___MIX2020">#REF!</definedName>
    <definedName name="___MIX2040" localSheetId="5">#REF!</definedName>
    <definedName name="___MIX2040" localSheetId="25">#REF!</definedName>
    <definedName name="___MIX2040" localSheetId="3">#REF!</definedName>
    <definedName name="___MIX2040" localSheetId="30">#REF!</definedName>
    <definedName name="___MIX2040" localSheetId="21">#REF!</definedName>
    <definedName name="___MIX2040">#REF!</definedName>
    <definedName name="___MIX2540" localSheetId="5">#REF!</definedName>
    <definedName name="___MIX2540" localSheetId="25">#REF!</definedName>
    <definedName name="___MIX2540" localSheetId="3">#REF!</definedName>
    <definedName name="___MIX2540" localSheetId="30">#REF!</definedName>
    <definedName name="___MIX2540" localSheetId="21">#REF!</definedName>
    <definedName name="___MIX2540">#REF!</definedName>
    <definedName name="___Mix255" localSheetId="5">#REF!</definedName>
    <definedName name="___Mix255" localSheetId="25">#REF!</definedName>
    <definedName name="___Mix255" localSheetId="3">#REF!</definedName>
    <definedName name="___Mix255" localSheetId="30">#REF!</definedName>
    <definedName name="___Mix255" localSheetId="21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5">#REF!</definedName>
    <definedName name="___ml3" localSheetId="3">#REF!</definedName>
    <definedName name="___ml3" localSheetId="30">#REF!</definedName>
    <definedName name="___ml3">#REF!</definedName>
    <definedName name="___ml33" localSheetId="11">#REF!</definedName>
    <definedName name="___ml33" localSheetId="25">#REF!</definedName>
    <definedName name="___ml33" localSheetId="3">#REF!</definedName>
    <definedName name="___ml33" localSheetId="30">#REF!</definedName>
    <definedName name="___ml33">#REF!</definedName>
    <definedName name="___mlc33" localSheetId="11">#REF!</definedName>
    <definedName name="___mlc33" localSheetId="25">#REF!</definedName>
    <definedName name="___mlc33" localSheetId="3">#REF!</definedName>
    <definedName name="___mlc33" localSheetId="30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5">#REF!</definedName>
    <definedName name="___Mzd1" localSheetId="3">#REF!</definedName>
    <definedName name="___Mzd1" localSheetId="30">#REF!</definedName>
    <definedName name="___Mzd1" localSheetId="21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7" hidden="1">{"'PROFITABILITY'!$A$1:$F$45"}</definedName>
    <definedName name="___Nov2007" localSheetId="25" hidden="1">{"'PROFITABILITY'!$A$1:$F$45"}</definedName>
    <definedName name="___Nov2007" localSheetId="3" hidden="1">{"'PROFITABILITY'!$A$1:$F$45"}</definedName>
    <definedName name="___Nov2007" localSheetId="30" hidden="1">{"'PROFITABILITY'!$A$1:$F$45"}</definedName>
    <definedName name="___Nov2007" localSheetId="21" hidden="1">{"'PROFITABILITY'!$A$1:$F$45"}</definedName>
    <definedName name="___Nov2007" localSheetId="24" hidden="1">{"'PROFITABILITY'!$A$1:$F$45"}</definedName>
    <definedName name="___Nov2007" hidden="1">{"'PROFITABILITY'!$A$1:$F$45"}</definedName>
    <definedName name="___np3" localSheetId="5">#REF!</definedName>
    <definedName name="___np3" localSheetId="25">#REF!</definedName>
    <definedName name="___np3" localSheetId="3">#REF!</definedName>
    <definedName name="___np3" localSheetId="30">#REF!</definedName>
    <definedName name="___np3" localSheetId="21">#REF!</definedName>
    <definedName name="___np3">#REF!</definedName>
    <definedName name="___nt75">#REF!</definedName>
    <definedName name="___OP2" localSheetId="5">#REF!</definedName>
    <definedName name="___OP2" localSheetId="25">#REF!</definedName>
    <definedName name="___OP2" localSheetId="3">#REF!</definedName>
    <definedName name="___OP2" localSheetId="30">#REF!</definedName>
    <definedName name="___OP2" localSheetId="21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7">#REF!</definedName>
    <definedName name="___PLC220" localSheetId="21">#REF!</definedName>
    <definedName name="___PLC220" localSheetId="24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7">#REF!</definedName>
    <definedName name="___RE220" localSheetId="24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5">#REF!</definedName>
    <definedName name="___tab1" localSheetId="3">#REF!</definedName>
    <definedName name="___tab1" localSheetId="30">#REF!</definedName>
    <definedName name="___tab1">#REF!</definedName>
    <definedName name="___tab2" localSheetId="25">#REF!</definedName>
    <definedName name="___tab2">#REF!</definedName>
    <definedName name="___TB2" localSheetId="5">#REF!</definedName>
    <definedName name="___TB2" localSheetId="25">#REF!</definedName>
    <definedName name="___TB2" localSheetId="3">#REF!</definedName>
    <definedName name="___TB2" localSheetId="30">#REF!</definedName>
    <definedName name="___TB2" localSheetId="21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5">#REF!</definedName>
    <definedName name="___tf1" localSheetId="3">#REF!</definedName>
    <definedName name="___tf1" localSheetId="30">#REF!</definedName>
    <definedName name="___tf1" localSheetId="21">#REF!</definedName>
    <definedName name="___tf1">#REF!</definedName>
    <definedName name="___tf2" localSheetId="5">#REF!</definedName>
    <definedName name="___tf2" localSheetId="25">#REF!</definedName>
    <definedName name="___tf2" localSheetId="3">#REF!</definedName>
    <definedName name="___tf2" localSheetId="30">#REF!</definedName>
    <definedName name="___tf2" localSheetId="21">#REF!</definedName>
    <definedName name="___tf2">#REF!</definedName>
    <definedName name="___tf3" localSheetId="5">#REF!</definedName>
    <definedName name="___tf3" localSheetId="25">#REF!</definedName>
    <definedName name="___tf3" localSheetId="3">#REF!</definedName>
    <definedName name="___tf3" localSheetId="30">#REF!</definedName>
    <definedName name="___tf3" localSheetId="21">#REF!</definedName>
    <definedName name="___tf3">#REF!</definedName>
    <definedName name="___tf4" localSheetId="5">#REF!</definedName>
    <definedName name="___tf4" localSheetId="25">#REF!</definedName>
    <definedName name="___tf4" localSheetId="3">#REF!</definedName>
    <definedName name="___tf4" localSheetId="30">#REF!</definedName>
    <definedName name="___tf4" localSheetId="21">#REF!</definedName>
    <definedName name="___tf4">#REF!</definedName>
    <definedName name="___tfd1" localSheetId="5">#REF!</definedName>
    <definedName name="___tfd1" localSheetId="25">#REF!</definedName>
    <definedName name="___tfd1" localSheetId="3">#REF!</definedName>
    <definedName name="___tfd1" localSheetId="30">#REF!</definedName>
    <definedName name="___tfd1" localSheetId="21">#REF!</definedName>
    <definedName name="___tfd1">#REF!</definedName>
    <definedName name="___tfd2" localSheetId="5">#REF!</definedName>
    <definedName name="___tfd2" localSheetId="25">#REF!</definedName>
    <definedName name="___tfd2" localSheetId="3">#REF!</definedName>
    <definedName name="___tfd2" localSheetId="30">#REF!</definedName>
    <definedName name="___tfd2" localSheetId="21">#REF!</definedName>
    <definedName name="___tfd2">#REF!</definedName>
    <definedName name="___tfd3" localSheetId="5">#REF!</definedName>
    <definedName name="___tfd3" localSheetId="25">#REF!</definedName>
    <definedName name="___tfd3" localSheetId="3">#REF!</definedName>
    <definedName name="___tfd3" localSheetId="30">#REF!</definedName>
    <definedName name="___tfd3" localSheetId="21">#REF!</definedName>
    <definedName name="___tfd3">#REF!</definedName>
    <definedName name="___tfd4" localSheetId="5">#REF!</definedName>
    <definedName name="___tfd4" localSheetId="25">#REF!</definedName>
    <definedName name="___tfd4" localSheetId="3">#REF!</definedName>
    <definedName name="___tfd4" localSheetId="30">#REF!</definedName>
    <definedName name="___tfd4" localSheetId="21">#REF!</definedName>
    <definedName name="___tfd4">#REF!</definedName>
    <definedName name="___Tk1" localSheetId="21">#REF!</definedName>
    <definedName name="___Tk1">#REF!</definedName>
    <definedName name="___Tk11" localSheetId="2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5">#REF!</definedName>
    <definedName name="___tr1" localSheetId="3">#REF!</definedName>
    <definedName name="___tr1" localSheetId="30">#REF!</definedName>
    <definedName name="___tr1" localSheetId="21">#REF!</definedName>
    <definedName name="___tr1">#REF!</definedName>
    <definedName name="___tr2" localSheetId="5">#REF!</definedName>
    <definedName name="___tr2" localSheetId="25">#REF!</definedName>
    <definedName name="___tr2" localSheetId="3">#REF!</definedName>
    <definedName name="___tr2" localSheetId="30">#REF!</definedName>
    <definedName name="___tr2" localSheetId="21">#REF!</definedName>
    <definedName name="___tr2">#REF!</definedName>
    <definedName name="___TR220" localSheetId="27">#REF!</definedName>
    <definedName name="___TR220" localSheetId="21">#REF!</definedName>
    <definedName name="___TR220" localSheetId="24">#REF!</definedName>
    <definedName name="___TR220">#REF!</definedName>
    <definedName name="___tr3" localSheetId="5">#REF!</definedName>
    <definedName name="___tr3" localSheetId="25">#REF!</definedName>
    <definedName name="___tr3" localSheetId="3">#REF!</definedName>
    <definedName name="___tr3" localSheetId="30">#REF!</definedName>
    <definedName name="___tr3" localSheetId="21">#REF!</definedName>
    <definedName name="___tr3">#REF!</definedName>
    <definedName name="___TR500" localSheetId="27">#REF!</definedName>
    <definedName name="___TR500" localSheetId="21">#REF!</definedName>
    <definedName name="___TR500" localSheetId="24">#REF!</definedName>
    <definedName name="___TR500">#REF!</definedName>
    <definedName name="___tr75">#REF!</definedName>
    <definedName name="___trd1" localSheetId="5">#REF!</definedName>
    <definedName name="___trd1" localSheetId="25">#REF!</definedName>
    <definedName name="___trd1" localSheetId="3">#REF!</definedName>
    <definedName name="___trd1" localSheetId="30">#REF!</definedName>
    <definedName name="___trd1" localSheetId="21">#REF!</definedName>
    <definedName name="___trd1">#REF!</definedName>
    <definedName name="___trd2" localSheetId="5">#REF!</definedName>
    <definedName name="___trd2" localSheetId="25">#REF!</definedName>
    <definedName name="___trd2" localSheetId="3">#REF!</definedName>
    <definedName name="___trd2" localSheetId="30">#REF!</definedName>
    <definedName name="___trd2" localSheetId="21">#REF!</definedName>
    <definedName name="___trd2">#REF!</definedName>
    <definedName name="___trd3" localSheetId="5">#REF!</definedName>
    <definedName name="___trd3" localSheetId="25">#REF!</definedName>
    <definedName name="___trd3" localSheetId="3">#REF!</definedName>
    <definedName name="___trd3" localSheetId="30">#REF!</definedName>
    <definedName name="___trd3" localSheetId="21">#REF!</definedName>
    <definedName name="___trd3">#REF!</definedName>
    <definedName name="___trt75">#REF!</definedName>
    <definedName name="___tt75">#REF!</definedName>
    <definedName name="___Vf1" localSheetId="21">#REF!</definedName>
    <definedName name="___Vf1">#REF!</definedName>
    <definedName name="___Vf2" localSheetId="21">#REF!</definedName>
    <definedName name="___Vf2">#REF!</definedName>
    <definedName name="___vr1">#REF!</definedName>
    <definedName name="___VS2004" localSheetId="27" hidden="1">#REF!</definedName>
    <definedName name="___VS2004" localSheetId="24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5">#REF!</definedName>
    <definedName name="___WD2" localSheetId="3">#REF!</definedName>
    <definedName name="___WD2" localSheetId="30">#REF!</definedName>
    <definedName name="___WD2" localSheetId="21">#REF!</definedName>
    <definedName name="___WD2">#REF!</definedName>
    <definedName name="___wp1" localSheetId="21">#REF!</definedName>
    <definedName name="___wp1">#REF!</definedName>
    <definedName name="___Wr1" localSheetId="21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5" hidden="1">#REF!</definedName>
    <definedName name="___xlcn.WorksheetConnection_InfoEntryA2D32" localSheetId="3" hidden="1">#REF!</definedName>
    <definedName name="___xlcn.WorksheetConnection_InfoEntryA2D32" localSheetId="30" hidden="1">#REF!</definedName>
    <definedName name="___xlcn.WorksheetConnection_InfoEntryA2D32" localSheetId="21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7">#REF!</definedName>
    <definedName name="___xlnm._FilterDatabase" localSheetId="21">#REF!</definedName>
    <definedName name="___xlnm._FilterDatabase" localSheetId="24">#REF!</definedName>
    <definedName name="___xlnm._FilterDatabase">#REF!</definedName>
    <definedName name="___xlnm._FilterDatabase_1" localSheetId="27">#REF!</definedName>
    <definedName name="___xlnm._FilterDatabase_1" localSheetId="2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7">#REF!</definedName>
    <definedName name="___xlnm.Print_Area" localSheetId="3">#REF!</definedName>
    <definedName name="___xlnm.Print_Area" localSheetId="30">#REF!</definedName>
    <definedName name="___xlnm.Print_Area" localSheetId="21">#REF!</definedName>
    <definedName name="___xlnm.Print_Area" localSheetId="24">#REF!</definedName>
    <definedName name="___xlnm.Print_Area">#REF!</definedName>
    <definedName name="___xlnm.Print_Area_1" localSheetId="5">#REF!</definedName>
    <definedName name="___xlnm.Print_Area_1" localSheetId="27">#REF!</definedName>
    <definedName name="___xlnm.Print_Area_1" localSheetId="2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7">#REF!</definedName>
    <definedName name="___xlnm.Print_Area_10" localSheetId="21">#REF!</definedName>
    <definedName name="___xlnm.Print_Area_10" localSheetId="24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7">#REF!</definedName>
    <definedName name="___xlnm.Print_Area_11" localSheetId="21">#REF!</definedName>
    <definedName name="___xlnm.Print_Area_11" localSheetId="24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7">#REF!</definedName>
    <definedName name="___xlnm.Print_Area_2" localSheetId="3">#REF!</definedName>
    <definedName name="___xlnm.Print_Area_2" localSheetId="30">#REF!</definedName>
    <definedName name="___xlnm.Print_Area_2" localSheetId="24">#REF!</definedName>
    <definedName name="___xlnm.Print_Area_2">#REF!</definedName>
    <definedName name="___xlnm.Print_Area_3" localSheetId="27">#REF!</definedName>
    <definedName name="___xlnm.Print_Area_3" localSheetId="3">#REF!</definedName>
    <definedName name="___xlnm.Print_Area_3" localSheetId="30">#REF!</definedName>
    <definedName name="___xlnm.Print_Area_3" localSheetId="24">#REF!</definedName>
    <definedName name="___xlnm.Print_Area_3">#REF!</definedName>
    <definedName name="___xlnm.Print_Area_4">#REF!</definedName>
    <definedName name="___xlnm.Print_Area_5" localSheetId="3">#REF!</definedName>
    <definedName name="___xlnm.Print_Area_5" localSheetId="30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7">#REF!</definedName>
    <definedName name="___xlnm.Print_Titles_1" localSheetId="24">#REF!</definedName>
    <definedName name="___xlnm.Print_Titles_1">#REF!</definedName>
    <definedName name="___xlnm.Print_Titles_2" localSheetId="5">(#REF!,#REF!)</definedName>
    <definedName name="___xlnm.Print_Titles_2" localSheetId="25">(#REF!,#REF!)</definedName>
    <definedName name="___xlnm.Print_Titles_2">(#REF!,#REF!)</definedName>
    <definedName name="___xlnm.Print_Titles_3" localSheetId="5">(#REF!,#REF!)</definedName>
    <definedName name="___xlnm.Print_Titles_3" localSheetId="27">(#REF!,#REF!)</definedName>
    <definedName name="___xlnm.Print_Titles_3" localSheetId="24">(#REF!,#REF!)</definedName>
    <definedName name="___xlnm.Print_Titles_3">(#REF!,#REF!)</definedName>
    <definedName name="___xlnm.Print_Titles_4" localSheetId="5">#REF!</definedName>
    <definedName name="___xlnm.Print_Titles_4" localSheetId="27">#REF!</definedName>
    <definedName name="___xlnm.Print_Titles_4" localSheetId="21">#REF!</definedName>
    <definedName name="___xlnm.Print_Titles_4" localSheetId="24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5" hidden="1">#REF!</definedName>
    <definedName name="__123Graph_A" hidden="1">#REF!</definedName>
    <definedName name="__123Graph_ACURRENT" localSheetId="5" hidden="1">#REF!</definedName>
    <definedName name="__123Graph_ACURRENT" localSheetId="25" hidden="1">#REF!</definedName>
    <definedName name="__123Graph_ACURRENT" localSheetId="3" hidden="1">#REF!</definedName>
    <definedName name="__123Graph_ACURRENT" localSheetId="30" hidden="1">#REF!</definedName>
    <definedName name="__123Graph_ACURRENT" localSheetId="21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7" hidden="1">#REF!</definedName>
    <definedName name="__123Graph_B" localSheetId="3" hidden="1">#REF!</definedName>
    <definedName name="__123Graph_B" localSheetId="30" hidden="1">#REF!</definedName>
    <definedName name="__123Graph_B" localSheetId="24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5" hidden="1">#REF!</definedName>
    <definedName name="__123Graph_E" hidden="1">#REF!</definedName>
    <definedName name="__123Graph_F" localSheetId="25" hidden="1">#REF!</definedName>
    <definedName name="__123Graph_F" hidden="1">#REF!</definedName>
    <definedName name="__123Graph_X" localSheetId="11" hidden="1">#REF!</definedName>
    <definedName name="__123Graph_X" localSheetId="27" hidden="1">#REF!</definedName>
    <definedName name="__123Graph_X" localSheetId="2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7" hidden="1">#REF!</definedName>
    <definedName name="__13___123Graph_ACHART_1" localSheetId="24" hidden="1">#REF!</definedName>
    <definedName name="__13___123Graph_ACHART_1" hidden="1">#REF!</definedName>
    <definedName name="__13Excel_BuiltIn_Print_Area_1_2">#REF!</definedName>
    <definedName name="__14___123Graph_BCHART_1" localSheetId="27" hidden="1">#REF!</definedName>
    <definedName name="__14___123Graph_BCHART_1" localSheetId="2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7" hidden="1">{"'PROFITABILITY'!$A$1:$F$45"}</definedName>
    <definedName name="__aa1" localSheetId="25" hidden="1">{"'PROFITABILITY'!$A$1:$F$45"}</definedName>
    <definedName name="__aa1" localSheetId="3" hidden="1">{"'PROFITABILITY'!$A$1:$F$45"}</definedName>
    <definedName name="__aa1" localSheetId="30" hidden="1">{"'PROFITABILITY'!$A$1:$F$45"}</definedName>
    <definedName name="__aa1" localSheetId="21" hidden="1">{"'PROFITABILITY'!$A$1:$F$45"}</definedName>
    <definedName name="__aa1" localSheetId="2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5">#REF!</definedName>
    <definedName name="__ahu1" localSheetId="3">#REF!</definedName>
    <definedName name="__ahu1" localSheetId="30">#REF!</definedName>
    <definedName name="__ahu1" localSheetId="21">#REF!</definedName>
    <definedName name="__ahu1">#REF!</definedName>
    <definedName name="__ahu2" localSheetId="5">#REF!</definedName>
    <definedName name="__ahu2" localSheetId="25">#REF!</definedName>
    <definedName name="__ahu2" localSheetId="3">#REF!</definedName>
    <definedName name="__ahu2" localSheetId="30">#REF!</definedName>
    <definedName name="__ahu2" localSheetId="21">#REF!</definedName>
    <definedName name="__ahu2">#REF!</definedName>
    <definedName name="__aoc1" localSheetId="11">#REF!</definedName>
    <definedName name="__aoc1" localSheetId="21">#REF!</definedName>
    <definedName name="__aoc1">#REF!</definedName>
    <definedName name="__aoc2" localSheetId="11">#REF!</definedName>
    <definedName name="__aoc2" localSheetId="2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3">#REF!</definedName>
    <definedName name="__axx5" localSheetId="30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3">#REF!</definedName>
    <definedName name="__AXX7" localSheetId="30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3">#REF!</definedName>
    <definedName name="__b111121" localSheetId="30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5">#REF!</definedName>
    <definedName name="__BLK3" localSheetId="3">#REF!</definedName>
    <definedName name="__BLK3" localSheetId="30">#REF!</definedName>
    <definedName name="__BLK3" localSheetId="21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7">#REF!</definedName>
    <definedName name="__CBR220" localSheetId="21">#REF!</definedName>
    <definedName name="__CBR220" localSheetId="24">#REF!</definedName>
    <definedName name="__CBR220">#REF!</definedName>
    <definedName name="__CBR500" localSheetId="5">#REF!</definedName>
    <definedName name="__CBR500" localSheetId="27">#REF!</definedName>
    <definedName name="__CBR500" localSheetId="24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7">#REF!</definedName>
    <definedName name="__cem124" localSheetId="3">#REF!</definedName>
    <definedName name="__cem124" localSheetId="30">#REF!</definedName>
    <definedName name="__cem124" localSheetId="21">#REF!</definedName>
    <definedName name="__cem124" localSheetId="24">#REF!</definedName>
    <definedName name="__cem124">#REF!</definedName>
    <definedName name="__CFB1">#REF!</definedName>
    <definedName name="__CFB2">#REF!</definedName>
    <definedName name="__CFB3">#REF!</definedName>
    <definedName name="__cff2" localSheetId="21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3">#REF!</definedName>
    <definedName name="__col33" localSheetId="30">#REF!</definedName>
    <definedName name="__col33">#REF!</definedName>
    <definedName name="__cth2">#REF!</definedName>
    <definedName name="__CTR220" localSheetId="27">#REF!</definedName>
    <definedName name="__CTR220" localSheetId="24">#REF!</definedName>
    <definedName name="__CTR220">#REF!</definedName>
    <definedName name="__CTR500" localSheetId="27">#REF!</definedName>
    <definedName name="__CTR500" localSheetId="24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5">#REF!</definedName>
    <definedName name="__DAT17" localSheetId="3">#REF!</definedName>
    <definedName name="__DAT17" localSheetId="30">#REF!</definedName>
    <definedName name="__DAT17" localSheetId="21">#REF!</definedName>
    <definedName name="__DAT17">#REF!</definedName>
    <definedName name="__DAT18" localSheetId="5">#REF!</definedName>
    <definedName name="__DAT18" localSheetId="25">#REF!</definedName>
    <definedName name="__DAT18" localSheetId="3">#REF!</definedName>
    <definedName name="__DAT18" localSheetId="30">#REF!</definedName>
    <definedName name="__DAT18" localSheetId="21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7" hidden="1">{"'Sheet1'!$A$4386:$N$4591"}</definedName>
    <definedName name="__dec05" localSheetId="25" hidden="1">{"'Sheet1'!$A$4386:$N$4591"}</definedName>
    <definedName name="__dec05" localSheetId="3" hidden="1">{"'Sheet1'!$A$4386:$N$4591"}</definedName>
    <definedName name="__dec05" localSheetId="30" hidden="1">{"'Sheet1'!$A$4386:$N$4591"}</definedName>
    <definedName name="__dec05" localSheetId="21" hidden="1">{"'Sheet1'!$A$4386:$N$4591"}</definedName>
    <definedName name="__dec05" localSheetId="24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5">#REF!</definedName>
    <definedName name="__DET1" localSheetId="3">#REF!</definedName>
    <definedName name="__DET1" localSheetId="30">#REF!</definedName>
    <definedName name="__DET1" localSheetId="2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7">#REF!</definedName>
    <definedName name="__dol12" localSheetId="21">#REF!</definedName>
    <definedName name="__dol12" localSheetId="24">#REF!</definedName>
    <definedName name="__dol12">#REF!</definedName>
    <definedName name="__dol6" localSheetId="27">#REF!</definedName>
    <definedName name="__dol6" localSheetId="24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7">#REF!</definedName>
    <definedName name="__EdFJsKAA" localSheetId="24">#REF!</definedName>
    <definedName name="__EdFJsKAA">#REF!</definedName>
    <definedName name="__eid1" localSheetId="5">#REF!</definedName>
    <definedName name="__eid1" localSheetId="25">#REF!</definedName>
    <definedName name="__eid1" localSheetId="3">#REF!</definedName>
    <definedName name="__eid1" localSheetId="30">#REF!</definedName>
    <definedName name="__eid1" localSheetId="21">#REF!</definedName>
    <definedName name="__eid1">#REF!</definedName>
    <definedName name="__eth2" localSheetId="21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1">#REF!</definedName>
    <definedName name="__f1">#REF!</definedName>
    <definedName name="__FEL1" localSheetId="5">#REF!</definedName>
    <definedName name="__FEL1" localSheetId="25">#REF!</definedName>
    <definedName name="__FEL1" localSheetId="3">#REF!</definedName>
    <definedName name="__FEL1" localSheetId="30">#REF!</definedName>
    <definedName name="__FEL1" localSheetId="21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1">#REF!</definedName>
    <definedName name="__Fpi1">#REF!</definedName>
    <definedName name="__g1" localSheetId="11">#REF!</definedName>
    <definedName name="__g1" localSheetId="2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5">#REF!</definedName>
    <definedName name="__GEL1" localSheetId="3">#REF!</definedName>
    <definedName name="__GEL1" localSheetId="30">#REF!</definedName>
    <definedName name="__GEL1" localSheetId="21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5">#REF!</definedName>
    <definedName name="__HBG10" localSheetId="3">#REF!</definedName>
    <definedName name="__HBG10" localSheetId="30">#REF!</definedName>
    <definedName name="__HBG10" localSheetId="21">#REF!</definedName>
    <definedName name="__HBG10">#REF!</definedName>
    <definedName name="__HBG12" localSheetId="5">#REF!</definedName>
    <definedName name="__HBG12" localSheetId="25">#REF!</definedName>
    <definedName name="__HBG12" localSheetId="3">#REF!</definedName>
    <definedName name="__HBG12" localSheetId="30">#REF!</definedName>
    <definedName name="__HBG12" localSheetId="21">#REF!</definedName>
    <definedName name="__HBG12">#REF!</definedName>
    <definedName name="__HBG25" localSheetId="5">#REF!</definedName>
    <definedName name="__HBG25" localSheetId="25">#REF!</definedName>
    <definedName name="__HBG25" localSheetId="3">#REF!</definedName>
    <definedName name="__HBG25" localSheetId="30">#REF!</definedName>
    <definedName name="__HBG25" localSheetId="21">#REF!</definedName>
    <definedName name="__HBG25">#REF!</definedName>
    <definedName name="__HBG40" localSheetId="5">#REF!</definedName>
    <definedName name="__HBG40" localSheetId="25">#REF!</definedName>
    <definedName name="__HBG40" localSheetId="3">#REF!</definedName>
    <definedName name="__HBG40" localSheetId="30">#REF!</definedName>
    <definedName name="__HBG40" localSheetId="21">#REF!</definedName>
    <definedName name="__HBG40">#REF!</definedName>
    <definedName name="__HBG50" localSheetId="5">#REF!</definedName>
    <definedName name="__HBG50" localSheetId="25">#REF!</definedName>
    <definedName name="__HBG50" localSheetId="3">#REF!</definedName>
    <definedName name="__HBG50" localSheetId="30">#REF!</definedName>
    <definedName name="__HBG50" localSheetId="21">#REF!</definedName>
    <definedName name="__HBG50">#REF!</definedName>
    <definedName name="__HBG6" localSheetId="5">#REF!</definedName>
    <definedName name="__HBG6" localSheetId="25">#REF!</definedName>
    <definedName name="__HBG6" localSheetId="3">#REF!</definedName>
    <definedName name="__HBG6" localSheetId="30">#REF!</definedName>
    <definedName name="__HBG6" localSheetId="21">#REF!</definedName>
    <definedName name="__HBG6">#REF!</definedName>
    <definedName name="__HCO2" localSheetId="21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3">#REF!</definedName>
    <definedName name="__hfi2" localSheetId="30">#REF!</definedName>
    <definedName name="__hfi2" localSheetId="2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7">#REF!</definedName>
    <definedName name="__IDA1" localSheetId="2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7">#REF!</definedName>
    <definedName name="__in18900" localSheetId="24">#REF!</definedName>
    <definedName name="__in18900">#REF!</definedName>
    <definedName name="__INT1">#REF!</definedName>
    <definedName name="__IntlFixup">TRUE</definedName>
    <definedName name="__Ism3" localSheetId="2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5">#REF!</definedName>
    <definedName name="__mcc1" localSheetId="3">#REF!</definedName>
    <definedName name="__mcc1" localSheetId="30">#REF!</definedName>
    <definedName name="__mcc1" localSheetId="21">#REF!</definedName>
    <definedName name="__mcc1">#REF!</definedName>
    <definedName name="__mcc2" localSheetId="5">#REF!</definedName>
    <definedName name="__mcc2" localSheetId="25">#REF!</definedName>
    <definedName name="__mcc2" localSheetId="3">#REF!</definedName>
    <definedName name="__mcc2" localSheetId="30">#REF!</definedName>
    <definedName name="__mcc2" localSheetId="21">#REF!</definedName>
    <definedName name="__mcc2">#REF!</definedName>
    <definedName name="__mcl132" localSheetId="11">#REF!</definedName>
    <definedName name="__mcl132" localSheetId="3">#REF!</definedName>
    <definedName name="__mcl132" localSheetId="30">#REF!</definedName>
    <definedName name="__mcl132" localSheetId="21">#REF!</definedName>
    <definedName name="__mcl132">#REF!</definedName>
    <definedName name="__MG1" localSheetId="5">#REF!</definedName>
    <definedName name="__MG1" localSheetId="25">#REF!</definedName>
    <definedName name="__MG1" localSheetId="3">#REF!</definedName>
    <definedName name="__MG1" localSheetId="30">#REF!</definedName>
    <definedName name="__MG1" localSheetId="21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5">#REF!</definedName>
    <definedName name="__MIX1540" localSheetId="3">#REF!</definedName>
    <definedName name="__MIX1540" localSheetId="30">#REF!</definedName>
    <definedName name="__MIX1540" localSheetId="21">#REF!</definedName>
    <definedName name="__MIX1540">#REF!</definedName>
    <definedName name="__MIX2" localSheetId="5">#REF!</definedName>
    <definedName name="__MIX2" localSheetId="25">#REF!</definedName>
    <definedName name="__MIX2" localSheetId="3">#REF!</definedName>
    <definedName name="__MIX2" localSheetId="30">#REF!</definedName>
    <definedName name="__MIX2" localSheetId="21">#REF!</definedName>
    <definedName name="__MIX2">#REF!</definedName>
    <definedName name="__mix20">330/50</definedName>
    <definedName name="__MIX2020" localSheetId="5">#REF!</definedName>
    <definedName name="__MIX2020" localSheetId="25">#REF!</definedName>
    <definedName name="__MIX2020" localSheetId="3">#REF!</definedName>
    <definedName name="__MIX2020" localSheetId="30">#REF!</definedName>
    <definedName name="__MIX2020" localSheetId="21">#REF!</definedName>
    <definedName name="__MIX2020">#REF!</definedName>
    <definedName name="__MIX2040" localSheetId="5">#REF!</definedName>
    <definedName name="__MIX2040" localSheetId="25">#REF!</definedName>
    <definedName name="__MIX2040" localSheetId="3">#REF!</definedName>
    <definedName name="__MIX2040" localSheetId="30">#REF!</definedName>
    <definedName name="__MIX2040" localSheetId="21">#REF!</definedName>
    <definedName name="__MIX2040">#REF!</definedName>
    <definedName name="__MIX2540" localSheetId="5">#REF!</definedName>
    <definedName name="__MIX2540" localSheetId="25">#REF!</definedName>
    <definedName name="__MIX2540" localSheetId="3">#REF!</definedName>
    <definedName name="__MIX2540" localSheetId="30">#REF!</definedName>
    <definedName name="__MIX2540" localSheetId="21">#REF!</definedName>
    <definedName name="__MIX2540">#REF!</definedName>
    <definedName name="__Mix255" localSheetId="5">#REF!</definedName>
    <definedName name="__Mix255" localSheetId="25">#REF!</definedName>
    <definedName name="__Mix255" localSheetId="3">#REF!</definedName>
    <definedName name="__Mix255" localSheetId="30">#REF!</definedName>
    <definedName name="__Mix255" localSheetId="21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5">#REF!</definedName>
    <definedName name="__ml3" localSheetId="3">#REF!</definedName>
    <definedName name="__ml3" localSheetId="30">#REF!</definedName>
    <definedName name="__ml3">#REF!</definedName>
    <definedName name="__ml33" localSheetId="11">#REF!</definedName>
    <definedName name="__ml33" localSheetId="25">#REF!</definedName>
    <definedName name="__ml33" localSheetId="3">#REF!</definedName>
    <definedName name="__ml33" localSheetId="30">#REF!</definedName>
    <definedName name="__ml33">#REF!</definedName>
    <definedName name="__mlc33" localSheetId="11">#REF!</definedName>
    <definedName name="__mlc33" localSheetId="25">#REF!</definedName>
    <definedName name="__mlc33" localSheetId="3">#REF!</definedName>
    <definedName name="__mlc33" localSheetId="30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5">#REF!</definedName>
    <definedName name="__mp1" localSheetId="3">#REF!</definedName>
    <definedName name="__mp1" localSheetId="30">#REF!</definedName>
    <definedName name="__mp1" localSheetId="21">#REF!</definedName>
    <definedName name="__mp1">#REF!</definedName>
    <definedName name="__Mzd1" localSheetId="5">#REF!</definedName>
    <definedName name="__Mzd1" localSheetId="25">#REF!</definedName>
    <definedName name="__Mzd1" localSheetId="3">#REF!</definedName>
    <definedName name="__Mzd1" localSheetId="30">#REF!</definedName>
    <definedName name="__Mzd1" localSheetId="21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7" hidden="1">{"'PROFITABILITY'!$A$1:$F$45"}</definedName>
    <definedName name="__Nov2007" localSheetId="25" hidden="1">{"'PROFITABILITY'!$A$1:$F$45"}</definedName>
    <definedName name="__Nov2007" localSheetId="3" hidden="1">{"'PROFITABILITY'!$A$1:$F$45"}</definedName>
    <definedName name="__Nov2007" localSheetId="30" hidden="1">{"'PROFITABILITY'!$A$1:$F$45"}</definedName>
    <definedName name="__Nov2007" localSheetId="21" hidden="1">{"'PROFITABILITY'!$A$1:$F$45"}</definedName>
    <definedName name="__Nov2007" localSheetId="24" hidden="1">{"'PROFITABILITY'!$A$1:$F$45"}</definedName>
    <definedName name="__Nov2007" hidden="1">{"'PROFITABILITY'!$A$1:$F$45"}</definedName>
    <definedName name="__np3" localSheetId="5">#REF!</definedName>
    <definedName name="__np3" localSheetId="25">#REF!</definedName>
    <definedName name="__np3" localSheetId="3">#REF!</definedName>
    <definedName name="__np3" localSheetId="30">#REF!</definedName>
    <definedName name="__np3" localSheetId="21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5">#REF!</definedName>
    <definedName name="__OP2" localSheetId="3">#REF!</definedName>
    <definedName name="__OP2" localSheetId="30">#REF!</definedName>
    <definedName name="__OP2" localSheetId="21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5">#REF!</definedName>
    <definedName name="__pdp1" localSheetId="3">#REF!</definedName>
    <definedName name="__pdp1" localSheetId="30">#REF!</definedName>
    <definedName name="__pdp1" localSheetId="21">#REF!</definedName>
    <definedName name="__pdp1">#REF!</definedName>
    <definedName name="__pdp2" localSheetId="5">#REF!</definedName>
    <definedName name="__pdp2" localSheetId="25">#REF!</definedName>
    <definedName name="__pdp2" localSheetId="3">#REF!</definedName>
    <definedName name="__pdp2" localSheetId="30">#REF!</definedName>
    <definedName name="__pdp2" localSheetId="21">#REF!</definedName>
    <definedName name="__pdp2">#REF!</definedName>
    <definedName name="__pdp3" localSheetId="5">#REF!</definedName>
    <definedName name="__pdp3" localSheetId="25">#REF!</definedName>
    <definedName name="__pdp3" localSheetId="3">#REF!</definedName>
    <definedName name="__pdp3" localSheetId="30">#REF!</definedName>
    <definedName name="__pdp3" localSheetId="21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7">#REF!</definedName>
    <definedName name="__PLC220" localSheetId="21">#REF!</definedName>
    <definedName name="__PLC220" localSheetId="24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7">#REF!</definedName>
    <definedName name="__RE220" localSheetId="24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5">#REF!</definedName>
    <definedName name="__row1" localSheetId="3">#REF!</definedName>
    <definedName name="__row1" localSheetId="30">#REF!</definedName>
    <definedName name="__row1" localSheetId="21">#REF!</definedName>
    <definedName name="__row1">#REF!</definedName>
    <definedName name="__rs1" localSheetId="11">#REF!</definedName>
    <definedName name="__rs1" localSheetId="21">#REF!</definedName>
    <definedName name="__rs1">#REF!</definedName>
    <definedName name="__rt1" localSheetId="2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5">#REF!,#REF!,#REF!,#REF!,#REF!,#REF!,#REF!,#REF!,#REF!,#REF!,#REF!,#REF!,#REF!,#REF!,#REF!,#REF!,#REF!,#REF!,#REF!,#REF!</definedName>
    <definedName name="__sel1" localSheetId="3">#REF!,#REF!,#REF!,#REF!,#REF!,#REF!,#REF!,#REF!,#REF!,#REF!,#REF!,#REF!,#REF!,#REF!,#REF!,#REF!,#REF!,#REF!,#REF!,#REF!</definedName>
    <definedName name="__sel1" localSheetId="30">#REF!,#REF!,#REF!,#REF!,#REF!,#REF!,#REF!,#REF!,#REF!,#REF!,#REF!,#REF!,#REF!,#REF!,#REF!,#REF!,#REF!,#REF!,#REF!,#REF!</definedName>
    <definedName name="__sel1" localSheetId="21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5">#REF!</definedName>
    <definedName name="__tab1" localSheetId="3">#REF!</definedName>
    <definedName name="__tab1" localSheetId="30">#REF!</definedName>
    <definedName name="__tab1" localSheetId="21">#REF!</definedName>
    <definedName name="__tab1">#REF!</definedName>
    <definedName name="__tab2" localSheetId="25">#REF!</definedName>
    <definedName name="__tab2">#REF!</definedName>
    <definedName name="__TB2" localSheetId="5">#REF!</definedName>
    <definedName name="__TB2" localSheetId="25">#REF!</definedName>
    <definedName name="__TB2" localSheetId="3">#REF!</definedName>
    <definedName name="__TB2" localSheetId="30">#REF!</definedName>
    <definedName name="__TB2" localSheetId="21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5">#REF!</definedName>
    <definedName name="__tf1" localSheetId="3">#REF!</definedName>
    <definedName name="__tf1" localSheetId="30">#REF!</definedName>
    <definedName name="__tf1" localSheetId="21">#REF!</definedName>
    <definedName name="__tf1">#REF!</definedName>
    <definedName name="__tf2" localSheetId="5">#REF!</definedName>
    <definedName name="__tf2" localSheetId="25">#REF!</definedName>
    <definedName name="__tf2" localSheetId="3">#REF!</definedName>
    <definedName name="__tf2" localSheetId="30">#REF!</definedName>
    <definedName name="__tf2" localSheetId="21">#REF!</definedName>
    <definedName name="__tf2">#REF!</definedName>
    <definedName name="__tf3" localSheetId="5">#REF!</definedName>
    <definedName name="__tf3" localSheetId="25">#REF!</definedName>
    <definedName name="__tf3" localSheetId="3">#REF!</definedName>
    <definedName name="__tf3" localSheetId="30">#REF!</definedName>
    <definedName name="__tf3" localSheetId="21">#REF!</definedName>
    <definedName name="__tf3">#REF!</definedName>
    <definedName name="__tf4" localSheetId="5">#REF!</definedName>
    <definedName name="__tf4" localSheetId="25">#REF!</definedName>
    <definedName name="__tf4" localSheetId="3">#REF!</definedName>
    <definedName name="__tf4" localSheetId="30">#REF!</definedName>
    <definedName name="__tf4" localSheetId="21">#REF!</definedName>
    <definedName name="__tf4">#REF!</definedName>
    <definedName name="__tfd1" localSheetId="5">#REF!</definedName>
    <definedName name="__tfd1" localSheetId="25">#REF!</definedName>
    <definedName name="__tfd1" localSheetId="3">#REF!</definedName>
    <definedName name="__tfd1" localSheetId="30">#REF!</definedName>
    <definedName name="__tfd1" localSheetId="21">#REF!</definedName>
    <definedName name="__tfd1">#REF!</definedName>
    <definedName name="__tfd2" localSheetId="5">#REF!</definedName>
    <definedName name="__tfd2" localSheetId="25">#REF!</definedName>
    <definedName name="__tfd2" localSheetId="3">#REF!</definedName>
    <definedName name="__tfd2" localSheetId="30">#REF!</definedName>
    <definedName name="__tfd2" localSheetId="21">#REF!</definedName>
    <definedName name="__tfd2">#REF!</definedName>
    <definedName name="__tfd3" localSheetId="5">#REF!</definedName>
    <definedName name="__tfd3" localSheetId="25">#REF!</definedName>
    <definedName name="__tfd3" localSheetId="3">#REF!</definedName>
    <definedName name="__tfd3" localSheetId="30">#REF!</definedName>
    <definedName name="__tfd3" localSheetId="21">#REF!</definedName>
    <definedName name="__tfd3">#REF!</definedName>
    <definedName name="__tfd4" localSheetId="5">#REF!</definedName>
    <definedName name="__tfd4" localSheetId="25">#REF!</definedName>
    <definedName name="__tfd4" localSheetId="3">#REF!</definedName>
    <definedName name="__tfd4" localSheetId="30">#REF!</definedName>
    <definedName name="__tfd4" localSheetId="21">#REF!</definedName>
    <definedName name="__tfd4">#REF!</definedName>
    <definedName name="__Tk1" localSheetId="21">#REF!</definedName>
    <definedName name="__Tk1">#REF!</definedName>
    <definedName name="__Tk11" localSheetId="2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5">#REF!</definedName>
    <definedName name="__tr1" localSheetId="3">#REF!</definedName>
    <definedName name="__tr1" localSheetId="30">#REF!</definedName>
    <definedName name="__tr1" localSheetId="21">#REF!</definedName>
    <definedName name="__tr1">#REF!</definedName>
    <definedName name="__tr2" localSheetId="5">#REF!</definedName>
    <definedName name="__tr2" localSheetId="25">#REF!</definedName>
    <definedName name="__tr2" localSheetId="3">#REF!</definedName>
    <definedName name="__tr2" localSheetId="30">#REF!</definedName>
    <definedName name="__tr2" localSheetId="21">#REF!</definedName>
    <definedName name="__tr2">#REF!</definedName>
    <definedName name="__TR220" localSheetId="27">#REF!</definedName>
    <definedName name="__TR220" localSheetId="21">#REF!</definedName>
    <definedName name="__TR220" localSheetId="24">#REF!</definedName>
    <definedName name="__TR220">#REF!</definedName>
    <definedName name="__tr3" localSheetId="5">#REF!</definedName>
    <definedName name="__tr3" localSheetId="25">#REF!</definedName>
    <definedName name="__tr3" localSheetId="3">#REF!</definedName>
    <definedName name="__tr3" localSheetId="30">#REF!</definedName>
    <definedName name="__tr3" localSheetId="21">#REF!</definedName>
    <definedName name="__tr3">#REF!</definedName>
    <definedName name="__TR500" localSheetId="27">#REF!</definedName>
    <definedName name="__TR500" localSheetId="21">#REF!</definedName>
    <definedName name="__TR500" localSheetId="24">#REF!</definedName>
    <definedName name="__TR500">#REF!</definedName>
    <definedName name="__tr75">#REF!</definedName>
    <definedName name="__trd1" localSheetId="5">#REF!</definedName>
    <definedName name="__trd1" localSheetId="25">#REF!</definedName>
    <definedName name="__trd1" localSheetId="3">#REF!</definedName>
    <definedName name="__trd1" localSheetId="30">#REF!</definedName>
    <definedName name="__trd1" localSheetId="21">#REF!</definedName>
    <definedName name="__trd1">#REF!</definedName>
    <definedName name="__trd2" localSheetId="5">#REF!</definedName>
    <definedName name="__trd2" localSheetId="25">#REF!</definedName>
    <definedName name="__trd2" localSheetId="3">#REF!</definedName>
    <definedName name="__trd2" localSheetId="30">#REF!</definedName>
    <definedName name="__trd2" localSheetId="21">#REF!</definedName>
    <definedName name="__trd2">#REF!</definedName>
    <definedName name="__trd3" localSheetId="5">#REF!</definedName>
    <definedName name="__trd3" localSheetId="25">#REF!</definedName>
    <definedName name="__trd3" localSheetId="3">#REF!</definedName>
    <definedName name="__trd3" localSheetId="30">#REF!</definedName>
    <definedName name="__trd3" localSheetId="21">#REF!</definedName>
    <definedName name="__trd3">#REF!</definedName>
    <definedName name="__trt75">#REF!</definedName>
    <definedName name="__try1" localSheetId="5">#REF!</definedName>
    <definedName name="__try1" localSheetId="25">#REF!</definedName>
    <definedName name="__try1" localSheetId="3">#REF!</definedName>
    <definedName name="__try1" localSheetId="30">#REF!</definedName>
    <definedName name="__try1" localSheetId="21">#REF!</definedName>
    <definedName name="__try1">#REF!</definedName>
    <definedName name="__tt75">#REF!</definedName>
    <definedName name="__Vf1" localSheetId="21">#REF!</definedName>
    <definedName name="__Vf1">#REF!</definedName>
    <definedName name="__Vf2" localSheetId="21">#REF!</definedName>
    <definedName name="__Vf2">#REF!</definedName>
    <definedName name="__vr1">#REF!</definedName>
    <definedName name="__VS2004" localSheetId="27" hidden="1">#REF!</definedName>
    <definedName name="__VS2004" localSheetId="24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5">#REF!</definedName>
    <definedName name="__WD2" localSheetId="3">#REF!</definedName>
    <definedName name="__WD2" localSheetId="30">#REF!</definedName>
    <definedName name="__WD2" localSheetId="21">#REF!</definedName>
    <definedName name="__WD2">#REF!</definedName>
    <definedName name="__wp1" localSheetId="21">#REF!</definedName>
    <definedName name="__wp1">#REF!</definedName>
    <definedName name="__Wr1" localSheetId="2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5" hidden="1">#REF!</definedName>
    <definedName name="__xlcn.WorksheetConnection_InfoEntryA2D32" localSheetId="3" hidden="1">#REF!</definedName>
    <definedName name="__xlcn.WorksheetConnection_InfoEntryA2D32" localSheetId="30" hidden="1">#REF!</definedName>
    <definedName name="__xlcn.WorksheetConnection_InfoEntryA2D32" localSheetId="21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3">#N/A</definedName>
    <definedName name="__xlnm._FilterDatabase" localSheetId="30">#N/A</definedName>
    <definedName name="__xlnm._FilterDatabase">#N/A</definedName>
    <definedName name="__xlnm._FilterDatabase_1" localSheetId="5">#REF!</definedName>
    <definedName name="__xlnm._FilterDatabase_1" localSheetId="27">#REF!</definedName>
    <definedName name="__xlnm._FilterDatabase_1" localSheetId="21">#REF!</definedName>
    <definedName name="__xlnm._FilterDatabase_1" localSheetId="24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7">#REF!</definedName>
    <definedName name="__xlnm._FilterDatabase_2" localSheetId="21">#REF!</definedName>
    <definedName name="__xlnm._FilterDatabase_2" localSheetId="24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7">#REF!</definedName>
    <definedName name="__xlnm._FilterDatabase_3" localSheetId="21">#REF!</definedName>
    <definedName name="__xlnm._FilterDatabase_3" localSheetId="24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7">#REF!</definedName>
    <definedName name="__xlnm._FilterDatabase_4" localSheetId="21">#REF!</definedName>
    <definedName name="__xlnm._FilterDatabase_4" localSheetId="2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7">#REF!</definedName>
    <definedName name="__xlnm.Print_Area" localSheetId="3">#REF!</definedName>
    <definedName name="__xlnm.Print_Area" localSheetId="30">#REF!</definedName>
    <definedName name="__xlnm.Print_Area" localSheetId="21">#REF!</definedName>
    <definedName name="__xlnm.Print_Area" localSheetId="6">#REF!</definedName>
    <definedName name="__xlnm.Print_Area" localSheetId="24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7">#REF!</definedName>
    <definedName name="__xlnm.Print_Area_1" localSheetId="3">#REF!</definedName>
    <definedName name="__xlnm.Print_Area_1" localSheetId="30">#REF!</definedName>
    <definedName name="__xlnm.Print_Area_1" localSheetId="21">#REF!</definedName>
    <definedName name="__xlnm.Print_Area_1" localSheetId="6">#REF!</definedName>
    <definedName name="__xlnm.Print_Area_1" localSheetId="24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7">"#REF!"</definedName>
    <definedName name="__xlnm.Print_Area_1_1" localSheetId="3">"#REF!"</definedName>
    <definedName name="__xlnm.Print_Area_1_1" localSheetId="30">"#REF!"</definedName>
    <definedName name="__xlnm.Print_Area_1_1" localSheetId="21">"#REF!"</definedName>
    <definedName name="__xlnm.Print_Area_1_1" localSheetId="2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7">#REF!</definedName>
    <definedName name="__xlnm.Print_Area_10" localSheetId="21">#REF!</definedName>
    <definedName name="__xlnm.Print_Area_10" localSheetId="24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7">#REF!</definedName>
    <definedName name="__xlnm.Print_Area_11" localSheetId="21">#REF!</definedName>
    <definedName name="__xlnm.Print_Area_11" localSheetId="24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7">#REF!</definedName>
    <definedName name="__xlnm.Print_Area_2" localSheetId="3">#REF!</definedName>
    <definedName name="__xlnm.Print_Area_2" localSheetId="30">#REF!</definedName>
    <definedName name="__xlnm.Print_Area_2" localSheetId="21">#REF!</definedName>
    <definedName name="__xlnm.Print_Area_2" localSheetId="6">#REF!</definedName>
    <definedName name="__xlnm.Print_Area_2" localSheetId="24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7">#REF!</definedName>
    <definedName name="__xlnm.Print_Area_3" localSheetId="3">#REF!</definedName>
    <definedName name="__xlnm.Print_Area_3" localSheetId="30">#REF!</definedName>
    <definedName name="__xlnm.Print_Area_3" localSheetId="21">#REF!</definedName>
    <definedName name="__xlnm.Print_Area_3" localSheetId="6">#REF!</definedName>
    <definedName name="__xlnm.Print_Area_3" localSheetId="24">#REF!</definedName>
    <definedName name="__xlnm.Print_Area_3">"$#REF!.$A$1:$E$42"</definedName>
    <definedName name="__xlnm.Print_Area_3_1" localSheetId="5">#REF!</definedName>
    <definedName name="__xlnm.Print_Area_3_1" localSheetId="27">#REF!</definedName>
    <definedName name="__xlnm.Print_Area_3_1" localSheetId="21">#REF!</definedName>
    <definedName name="__xlnm.Print_Area_3_1" localSheetId="2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7">#REF!</definedName>
    <definedName name="__xlnm.Print_Area_4" localSheetId="3">#REF!</definedName>
    <definedName name="__xlnm.Print_Area_4" localSheetId="30">#REF!</definedName>
    <definedName name="__xlnm.Print_Area_4" localSheetId="21">#REF!</definedName>
    <definedName name="__xlnm.Print_Area_4" localSheetId="6">#REF!</definedName>
    <definedName name="__xlnm.Print_Area_4" localSheetId="24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7">#REF!</definedName>
    <definedName name="__xlnm.Print_Area_5" localSheetId="3">#REF!</definedName>
    <definedName name="__xlnm.Print_Area_5" localSheetId="30">#REF!</definedName>
    <definedName name="__xlnm.Print_Area_5" localSheetId="21">#REF!</definedName>
    <definedName name="__xlnm.Print_Area_5" localSheetId="6">#REF!</definedName>
    <definedName name="__xlnm.Print_Area_5" localSheetId="24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7">#REF!</definedName>
    <definedName name="__xlnm.Print_Area_6" localSheetId="3">#REF!</definedName>
    <definedName name="__xlnm.Print_Area_6" localSheetId="30">#REF!</definedName>
    <definedName name="__xlnm.Print_Area_6" localSheetId="21">#REF!</definedName>
    <definedName name="__xlnm.Print_Area_6" localSheetId="6">#REF!</definedName>
    <definedName name="__xlnm.Print_Area_6" localSheetId="24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7">#REF!</definedName>
    <definedName name="__xlnm.Print_Area_7" localSheetId="3">#REF!</definedName>
    <definedName name="__xlnm.Print_Area_7" localSheetId="30">#REF!</definedName>
    <definedName name="__xlnm.Print_Area_7" localSheetId="21">#REF!</definedName>
    <definedName name="__xlnm.Print_Area_7" localSheetId="6">#REF!</definedName>
    <definedName name="__xlnm.Print_Area_7" localSheetId="24">#REF!</definedName>
    <definedName name="__xlnm.Print_Area_7">"$#REF!.$A$1:$O$42"</definedName>
    <definedName name="__xlnm.Print_Area_8" localSheetId="5">#REF!</definedName>
    <definedName name="__xlnm.Print_Area_8" localSheetId="27">#REF!</definedName>
    <definedName name="__xlnm.Print_Area_8" localSheetId="21">#REF!</definedName>
    <definedName name="__xlnm.Print_Area_8" localSheetId="24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3">#REF!</definedName>
    <definedName name="__xlnm.Print_Titles" localSheetId="30">#REF!</definedName>
    <definedName name="__xlnm.Print_Titles">#REF!</definedName>
    <definedName name="__xlnm.Print_Titles_1" localSheetId="27">#REF!</definedName>
    <definedName name="__xlnm.Print_Titles_1" localSheetId="3">#REF!</definedName>
    <definedName name="__xlnm.Print_Titles_1" localSheetId="30">#REF!</definedName>
    <definedName name="__xlnm.Print_Titles_1" localSheetId="2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7">#REF!</definedName>
    <definedName name="__xlnm.Print_Titles_2" localSheetId="21">#REF!</definedName>
    <definedName name="__xlnm.Print_Titles_2" localSheetId="24">#REF!</definedName>
    <definedName name="__xlnm.Print_Titles_2">#REF!</definedName>
    <definedName name="__xlnm.Print_Titles_3" localSheetId="5">#REF!</definedName>
    <definedName name="__xlnm.Print_Titles_3" localSheetId="27">#REF!</definedName>
    <definedName name="__xlnm.Print_Titles_3" localSheetId="24">#REF!</definedName>
    <definedName name="__xlnm.Print_Titles_3">#REF!</definedName>
    <definedName name="__xlnm.Print_Titles_3_1" localSheetId="5">#REF!</definedName>
    <definedName name="__xlnm.Print_Titles_3_1" localSheetId="27">#REF!</definedName>
    <definedName name="__xlnm.Print_Titles_3_1" localSheetId="2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7">#REF!</definedName>
    <definedName name="__xlnm.Print_Titles_4" localSheetId="21">#REF!</definedName>
    <definedName name="__xlnm.Print_Titles_4" localSheetId="24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5">#REF!</definedName>
    <definedName name="__ZS1">#REF!</definedName>
    <definedName name="__ZS2" localSheetId="25">#REF!</definedName>
    <definedName name="__ZS2">#REF!</definedName>
    <definedName name="_0" localSheetId="25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7">#REF!</definedName>
    <definedName name="_0790" localSheetId="24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5">#REF!</definedName>
    <definedName name="_10.0mm" localSheetId="3">#REF!</definedName>
    <definedName name="_10.0mm" localSheetId="30">#REF!</definedName>
    <definedName name="_10.0mm" localSheetId="21">#REF!</definedName>
    <definedName name="_10.0mm">#REF!</definedName>
    <definedName name="_10________123Graph_ACHART_1" localSheetId="27" hidden="1">#REF!</definedName>
    <definedName name="_10________123Graph_ACHART_1" localSheetId="21" hidden="1">#REF!</definedName>
    <definedName name="_10________123Graph_ACHART_1" localSheetId="24" hidden="1">#REF!</definedName>
    <definedName name="_10________123Graph_ACHART_1" hidden="1">#REF!</definedName>
    <definedName name="_10____123Graph_ACHART_1" localSheetId="27" hidden="1">#REF!</definedName>
    <definedName name="_10____123Graph_ACHART_1" localSheetId="24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1">#REF!</definedName>
    <definedName name="_10Excel_BuiltIn_Print_Area_18_1">#REF!</definedName>
    <definedName name="_10Excel_BuiltIn_Print_Area_3_1" localSheetId="21">#REF!</definedName>
    <definedName name="_10Excel_BuiltIn_Print_Area_3_1">#REF!</definedName>
    <definedName name="_10Excel_BuiltIn_Print_Area_4_1_1_1_1" localSheetId="5">#REF!</definedName>
    <definedName name="_10Excel_BuiltIn_Print_Area_4_1_1_1_1" localSheetId="27">#REF!</definedName>
    <definedName name="_10Excel_BuiltIn_Print_Area_4_1_1_1_1" localSheetId="6">#REF!</definedName>
    <definedName name="_10Excel_BuiltIn_Print_Area_4_1_1_1_1" localSheetId="2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7" hidden="1">#REF!</definedName>
    <definedName name="_11________123Graph_BCHART_1" localSheetId="21" hidden="1">#REF!</definedName>
    <definedName name="_11________123Graph_BCHART_1" localSheetId="24" hidden="1">#REF!</definedName>
    <definedName name="_11________123Graph_BCHART_1" hidden="1">#REF!</definedName>
    <definedName name="_11____123Graph_BCHART_1" localSheetId="5" hidden="1">#REF!</definedName>
    <definedName name="_11____123Graph_BCHART_1" localSheetId="27" hidden="1">#REF!</definedName>
    <definedName name="_11____123Graph_BCHART_1" localSheetId="24" hidden="1">#REF!</definedName>
    <definedName name="_11____123Graph_BCHART_1" hidden="1">#REF!</definedName>
    <definedName name="_11_3_0Crite" localSheetId="5">#REF!</definedName>
    <definedName name="_11_3_0Crite" localSheetId="27">#REF!</definedName>
    <definedName name="_11_3_0Crite" localSheetId="2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7">#REF!</definedName>
    <definedName name="_11Excel_BuiltIn_Print_Area_4_1_1_1_1_1" localSheetId="6">#REF!</definedName>
    <definedName name="_11Excel_BuiltIn_Print_Area_4_1_1_1_1_1" localSheetId="2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7" hidden="1">#REF!</definedName>
    <definedName name="_12________123Graph_CCHART_1" localSheetId="21" hidden="1">#REF!</definedName>
    <definedName name="_12________123Graph_CCHART_1" localSheetId="24" hidden="1">#REF!</definedName>
    <definedName name="_12________123Graph_CCHART_1" hidden="1">#REF!</definedName>
    <definedName name="_12____123Graph_CCHART_1" localSheetId="5" hidden="1">#REF!</definedName>
    <definedName name="_12____123Graph_CCHART_1" localSheetId="27" hidden="1">#REF!</definedName>
    <definedName name="_12____123Graph_CCHART_1" localSheetId="24" hidden="1">#REF!</definedName>
    <definedName name="_12____123Graph_CCHART_1" hidden="1">#REF!</definedName>
    <definedName name="_12__123Graph_BCHART_1" localSheetId="5" hidden="1">#REF!</definedName>
    <definedName name="_12__123Graph_BCHART_1" localSheetId="27" hidden="1">#REF!</definedName>
    <definedName name="_12__123Graph_BCHART_1" localSheetId="24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7">#REF!</definedName>
    <definedName name="_12Excel_BuiltIn_Print_Area_4_1_1_1_1_1_1" localSheetId="6">#REF!</definedName>
    <definedName name="_12Excel_BuiltIn_Print_Area_4_1_1_1_1_1_1" localSheetId="2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5">#REF!</definedName>
    <definedName name="_13.2mm" localSheetId="3">#REF!</definedName>
    <definedName name="_13.2mm" localSheetId="30">#REF!</definedName>
    <definedName name="_13.2mm" localSheetId="21">#REF!</definedName>
    <definedName name="_13.2mm">#REF!</definedName>
    <definedName name="_13____123Graph_ACHART_1" localSheetId="5" hidden="1">#REF!</definedName>
    <definedName name="_13____123Graph_ACHART_1" localSheetId="27" hidden="1">#REF!</definedName>
    <definedName name="_13____123Graph_ACHART_1" localSheetId="21" hidden="1">#REF!</definedName>
    <definedName name="_13____123Graph_ACHART_1" localSheetId="24" hidden="1">#REF!</definedName>
    <definedName name="_13____123Graph_ACHART_1" hidden="1">#REF!</definedName>
    <definedName name="_13___123Graph_ACHART_1" localSheetId="5" hidden="1">#REF!</definedName>
    <definedName name="_13___123Graph_ACHART_1" localSheetId="27" hidden="1">#REF!</definedName>
    <definedName name="_13___123Graph_ACHART_1" localSheetId="24" hidden="1">#REF!</definedName>
    <definedName name="_13___123Graph_ACHART_1" hidden="1">#REF!</definedName>
    <definedName name="_13_3_0Criteria" localSheetId="27">#REF!</definedName>
    <definedName name="_13_3_0Criteria" localSheetId="24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1">#REF!</definedName>
    <definedName name="_13Excel_BuiltIn_Print_Area_2_1">#REF!</definedName>
    <definedName name="_13Excel_BuiltIn_Print_Area_2_1_1_1_1" localSheetId="21">#REF!</definedName>
    <definedName name="_13Excel_BuiltIn_Print_Area_2_1_1_1_1">#REF!</definedName>
    <definedName name="_13Excel_BuiltIn_Print_Area_3_1_1_1_1" localSheetId="2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7">#REF!</definedName>
    <definedName name="_13Excel_BuiltIn_Print_Area_4_1_1_1_1_1_1_1_1_1_1" localSheetId="6">#REF!</definedName>
    <definedName name="_13Excel_BuiltIn_Print_Area_4_1_1_1_1_1_1_1_1_1_1" localSheetId="2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7" hidden="1">#REF!</definedName>
    <definedName name="_14____123Graph_BCHART_1" localSheetId="21" hidden="1">#REF!</definedName>
    <definedName name="_14____123Graph_BCHART_1" localSheetId="24" hidden="1">#REF!</definedName>
    <definedName name="_14____123Graph_BCHART_1" hidden="1">#REF!</definedName>
    <definedName name="_14___123Graph_BCHART_1" localSheetId="5" hidden="1">#REF!</definedName>
    <definedName name="_14___123Graph_BCHART_1" localSheetId="2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7">#REF!</definedName>
    <definedName name="_14Excel_BuiltIn_Print_Area_4_1_1_1_1_1_1_1_1_1_1_1" localSheetId="6">#REF!</definedName>
    <definedName name="_14Excel_BuiltIn_Print_Area_4_1_1_1_1_1_1_1_1_1_1_1" localSheetId="24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7" hidden="1">#REF!</definedName>
    <definedName name="_15____123Graph_CCHART_1" localSheetId="21" hidden="1">#REF!</definedName>
    <definedName name="_15____123Graph_CCHART_1" localSheetId="24" hidden="1">#REF!</definedName>
    <definedName name="_15____123Graph_CCHART_1" hidden="1">#REF!</definedName>
    <definedName name="_15___123Graph_CCHART_1" localSheetId="5" hidden="1">#REF!</definedName>
    <definedName name="_15___123Graph_CCHART_1" localSheetId="21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7">#REF!</definedName>
    <definedName name="_15Excel_BuiltIn_Print_Area_4_1_1_1_1_1_1_1_1_1_1_1_1" localSheetId="6">#REF!</definedName>
    <definedName name="_15Excel_BuiltIn_Print_Area_4_1_1_1_1_1_1_1_1_1_1_1_1" localSheetId="2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7" hidden="1">#REF!</definedName>
    <definedName name="_16__123Graph_ACHART_1" localSheetId="21" hidden="1">#REF!</definedName>
    <definedName name="_16__123Graph_ACHART_1" localSheetId="24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1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1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7" hidden="1">#REF!</definedName>
    <definedName name="_17__123Graph_BCHART_1" localSheetId="25" hidden="1">#REF!</definedName>
    <definedName name="_17__123Graph_BCHART_1" localSheetId="24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1">#REF!</definedName>
    <definedName name="_1Excel_BuiltIn_Print_Area_1_1">#REF!</definedName>
    <definedName name="_1Excel_BuiltIn_Print_Area_10_1" localSheetId="11">#REF!</definedName>
    <definedName name="_1Excel_BuiltIn_Print_Area_10_1" localSheetId="21">#REF!</definedName>
    <definedName name="_1Excel_BuiltIn_Print_Area_10_1">#REF!</definedName>
    <definedName name="_1Excel_BuiltIn_Print_Area_3_1">#REF!</definedName>
    <definedName name="_1Excel_BuiltIn_Print_Area_4_1" localSheetId="21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5" hidden="1">#REF!</definedName>
    <definedName name="_1F" localSheetId="3" hidden="1">#REF!</definedName>
    <definedName name="_1F" localSheetId="30" hidden="1">#REF!</definedName>
    <definedName name="_1F" localSheetId="21" hidden="1">#REF!</definedName>
    <definedName name="_1F" hidden="1">#REF!</definedName>
    <definedName name="_1MACRO_3___Roof_Plate_.resolution">#N/A</definedName>
    <definedName name="_2" localSheetId="5">#REF!</definedName>
    <definedName name="_2" localSheetId="25">#REF!</definedName>
    <definedName name="_2" localSheetId="21">#REF!</definedName>
    <definedName name="_2">#REF!</definedName>
    <definedName name="_2____________123Graph_BCHART_1" localSheetId="5" hidden="1">#REF!</definedName>
    <definedName name="_2____________123Graph_BCHART_1" localSheetId="21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5" hidden="1">#REF!</definedName>
    <definedName name="_2_0_0_F" localSheetId="3" hidden="1">#REF!</definedName>
    <definedName name="_2_0_0_F" localSheetId="30" hidden="1">#REF!</definedName>
    <definedName name="_2_0_0_F" localSheetId="21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1">#REF!</definedName>
    <definedName name="_20Excel_BuiltIn_Print_Area_5_1_1_1">#REF!</definedName>
    <definedName name="_20F" localSheetId="5" hidden="1">#REF!</definedName>
    <definedName name="_20F" localSheetId="25" hidden="1">#REF!</definedName>
    <definedName name="_20F" localSheetId="3" hidden="1">#REF!</definedName>
    <definedName name="_20F" localSheetId="30" hidden="1">#REF!</definedName>
    <definedName name="_20F" localSheetId="21" hidden="1">#REF!</definedName>
    <definedName name="_20F" hidden="1">#REF!</definedName>
    <definedName name="_21_0_0_F" localSheetId="5" hidden="1">#REF!</definedName>
    <definedName name="_21_0_0_F" localSheetId="25" hidden="1">#REF!</definedName>
    <definedName name="_21_0_0_F" localSheetId="3" hidden="1">#REF!</definedName>
    <definedName name="_21_0_0_F" localSheetId="30" hidden="1">#REF!</definedName>
    <definedName name="_21_0_0_F" localSheetId="21" hidden="1">#REF!</definedName>
    <definedName name="_21_0_0_F" hidden="1">#REF!</definedName>
    <definedName name="_21Excel_BuiltIn_Print_Area_3_1" localSheetId="21">#REF!</definedName>
    <definedName name="_21Excel_BuiltIn_Print_Area_3_1">#REF!</definedName>
    <definedName name="_21Excel_BuiltIn_Print_Area_5_1_1_1_1" localSheetId="21">#REF!</definedName>
    <definedName name="_21Excel_BuiltIn_Print_Area_5_1_1_1_1">#REF!</definedName>
    <definedName name="_21G_0Extract" localSheetId="27">#REF!</definedName>
    <definedName name="_21G_0Extract" localSheetId="24">#REF!</definedName>
    <definedName name="_21G_0Extract">#REF!</definedName>
    <definedName name="_22" localSheetId="27" hidden="1">#REF!</definedName>
    <definedName name="_22" localSheetId="24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5" hidden="1">#REF!</definedName>
    <definedName name="_23_0_0_F" localSheetId="3" hidden="1">#REF!</definedName>
    <definedName name="_23_0_0_F" localSheetId="30" hidden="1">#REF!</definedName>
    <definedName name="_23_0_0_F" localSheetId="21" hidden="1">#REF!</definedName>
    <definedName name="_23_0_0_F" hidden="1">#REF!</definedName>
    <definedName name="_23Excel_BuiltIn_Print_Area_3_1_1" localSheetId="21">#REF!</definedName>
    <definedName name="_23Excel_BuiltIn_Print_Area_3_1_1">#REF!</definedName>
    <definedName name="_23Excel_BuiltIn_Print_Area_8_1_1_1_1" localSheetId="21">#REF!</definedName>
    <definedName name="_23Excel_BuiltIn_Print_Area_8_1_1_1_1">#REF!</definedName>
    <definedName name="_23G__Extr" localSheetId="27">#REF!</definedName>
    <definedName name="_23G__Extr" localSheetId="24">#REF!</definedName>
    <definedName name="_23G__Extr">#REF!</definedName>
    <definedName name="_24_0_0_F" localSheetId="5" hidden="1">#REF!</definedName>
    <definedName name="_24_0_0_F" localSheetId="25" hidden="1">#REF!</definedName>
    <definedName name="_24_0_0_F" localSheetId="3" hidden="1">#REF!</definedName>
    <definedName name="_24_0_0_F" localSheetId="30" hidden="1">#REF!</definedName>
    <definedName name="_24_0_0_F" localSheetId="21" hidden="1">#REF!</definedName>
    <definedName name="_24_0_0_F" hidden="1">#REF!</definedName>
    <definedName name="_24Excel_BuiltIn_Print_Area_1_1">#REF!</definedName>
    <definedName name="_24Excel_BuiltIn_Print_Area_9_1" localSheetId="21">#REF!</definedName>
    <definedName name="_24Excel_BuiltIn_Print_Area_9_1">#REF!</definedName>
    <definedName name="_25Excel_BuiltIn_Print_Area_1_2">#REF!</definedName>
    <definedName name="_25Excel_BuiltIn_Print_Area_3_1_1_1" localSheetId="21">#REF!</definedName>
    <definedName name="_25Excel_BuiltIn_Print_Area_3_1_1_1">#REF!</definedName>
    <definedName name="_25G__Extract" localSheetId="27">#REF!</definedName>
    <definedName name="_25G__Extract" localSheetId="24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5">#REF!</definedName>
    <definedName name="_2A2" localSheetId="3">#REF!</definedName>
    <definedName name="_2A2" localSheetId="30">#REF!</definedName>
    <definedName name="_2A2" localSheetId="21">#REF!</definedName>
    <definedName name="_2A2">#REF!</definedName>
    <definedName name="_2Excel_BuiltIn_Print_Area_10">"$#REF!.$A$1:$V$42"</definedName>
    <definedName name="_2Excel_BuiltIn_Print_Area_12_1_1_1_1" localSheetId="21">#REF!</definedName>
    <definedName name="_2Excel_BuiltIn_Print_Area_12_1_1_1_1">#REF!</definedName>
    <definedName name="_2Excel_BuiltIn_Print_Area_2_1_1_1" localSheetId="21">#REF!</definedName>
    <definedName name="_2Excel_BuiltIn_Print_Area_2_1_1_1">#REF!</definedName>
    <definedName name="_2Excel_BuiltIn_Print_Area_3_1" localSheetId="21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7">#REF!</definedName>
    <definedName name="_3" localSheetId="21">#REF!</definedName>
    <definedName name="_3" localSheetId="24">#REF!</definedName>
    <definedName name="_3">#REF!</definedName>
    <definedName name="_3_______________aq" localSheetId="5">#REF!</definedName>
    <definedName name="_3_______________aq" localSheetId="21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5">#REF!</definedName>
    <definedName name="_3B3" localSheetId="3">#REF!</definedName>
    <definedName name="_3B3" localSheetId="30">#REF!</definedName>
    <definedName name="_3B3" localSheetId="21">#REF!</definedName>
    <definedName name="_3B3">#REF!</definedName>
    <definedName name="_3Excel_BuiltIn_Print_Area_10_1" localSheetId="11">#REF!</definedName>
    <definedName name="_3Excel_BuiltIn_Print_Area_10_1" localSheetId="21">#REF!</definedName>
    <definedName name="_3Excel_BuiltIn_Print_Area_10_1">#REF!</definedName>
    <definedName name="_3Excel_BuiltIn_Print_Area_11">"$#REF!.$A$1:$V$46"</definedName>
    <definedName name="_3Excel_BuiltIn_Print_Area_16_1_1_1_1" localSheetId="21">#REF!</definedName>
    <definedName name="_3Excel_BuiltIn_Print_Area_16_1_1_1_1">#REF!</definedName>
    <definedName name="_3Excel_BuiltIn_Print_Area_2_1_1_1_1_1_1_1_1_1_1_1" localSheetId="21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1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7">#REF!</definedName>
    <definedName name="_4" localSheetId="21">#REF!</definedName>
    <definedName name="_4" localSheetId="24">#REF!</definedName>
    <definedName name="_4">#REF!</definedName>
    <definedName name="_4_" localSheetId="5">#REF!</definedName>
    <definedName name="_4_" localSheetId="21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5">#REF!</definedName>
    <definedName name="_40mm" localSheetId="3">#REF!</definedName>
    <definedName name="_40mm" localSheetId="30">#REF!</definedName>
    <definedName name="_40mm" localSheetId="21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7" hidden="1">{#N/A,#N/A,FALSE,"CCTV"}</definedName>
    <definedName name="_41aa1_" localSheetId="25" hidden="1">{#N/A,#N/A,FALSE,"CCTV"}</definedName>
    <definedName name="_41aa1_" localSheetId="3" hidden="1">{#N/A,#N/A,FALSE,"CCTV"}</definedName>
    <definedName name="_41aa1_" localSheetId="30" hidden="1">{#N/A,#N/A,FALSE,"CCTV"}</definedName>
    <definedName name="_41aa1_" localSheetId="21" hidden="1">{#N/A,#N/A,FALSE,"CCTV"}</definedName>
    <definedName name="_41aa1_" localSheetId="24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7" hidden="1">{#N/A,#N/A,FALSE,"CCTV"}</definedName>
    <definedName name="_4aa1_" localSheetId="25" hidden="1">{#N/A,#N/A,FALSE,"CCTV"}</definedName>
    <definedName name="_4aa1_" localSheetId="3" hidden="1">{#N/A,#N/A,FALSE,"CCTV"}</definedName>
    <definedName name="_4aa1_" localSheetId="30" hidden="1">{#N/A,#N/A,FALSE,"CCTV"}</definedName>
    <definedName name="_4aa1_" localSheetId="21" hidden="1">{#N/A,#N/A,FALSE,"CCTV"}</definedName>
    <definedName name="_4aa1_" localSheetId="24" hidden="1">{#N/A,#N/A,FALSE,"CCTV"}</definedName>
    <definedName name="_4aa1_" hidden="1">{#N/A,#N/A,FALSE,"CCTV"}</definedName>
    <definedName name="_4C_x" localSheetId="5">#REF!</definedName>
    <definedName name="_4C_x" localSheetId="27">#REF!</definedName>
    <definedName name="_4C_x" localSheetId="21">#REF!</definedName>
    <definedName name="_4C_x" localSheetId="24">#REF!</definedName>
    <definedName name="_4C_x">#REF!</definedName>
    <definedName name="_4Excel_BuiltIn_Print_Area_12">"$#REF!.$A$1:$P$83"</definedName>
    <definedName name="_4Excel_BuiltIn_Print_Area_17_1_1_1_1" localSheetId="21">#REF!</definedName>
    <definedName name="_4Excel_BuiltIn_Print_Area_17_1_1_1_1">#REF!</definedName>
    <definedName name="_4Excel_BuiltIn_Print_Area_3_1_1_1_1_1_1_1_1_1" localSheetId="21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1">#REF!</definedName>
    <definedName name="_5.0_Hire_and_running_charges_of_winch___grab">#REF!</definedName>
    <definedName name="_5.6mm" localSheetId="5">#REF!</definedName>
    <definedName name="_5.6mm" localSheetId="25">#REF!</definedName>
    <definedName name="_5.6mm" localSheetId="3">#REF!</definedName>
    <definedName name="_5.6mm" localSheetId="30">#REF!</definedName>
    <definedName name="_5.6mm" localSheetId="21">#REF!</definedName>
    <definedName name="_5.6mm">#REF!</definedName>
    <definedName name="_5___________123Graph_BCHART_1" localSheetId="5" hidden="1">#REF!</definedName>
    <definedName name="_5___________123Graph_BCHART_1" localSheetId="27" hidden="1">#REF!</definedName>
    <definedName name="_5___________123Graph_BCHART_1" localSheetId="24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1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7" hidden="1">#REF!</definedName>
    <definedName name="_6___________123Graph_CCHART_1" localSheetId="25" hidden="1">#REF!</definedName>
    <definedName name="_6___________123Graph_CCHART_1" localSheetId="24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7">#REF!</definedName>
    <definedName name="_6Excel_BuiltIn_Print_Area_1_1" localSheetId="6">#REF!</definedName>
    <definedName name="_6Excel_BuiltIn_Print_Area_1_1" localSheetId="24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1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7" hidden="1">#REF!</definedName>
    <definedName name="_7__________123Graph_ACHART_1" localSheetId="25" hidden="1">#REF!</definedName>
    <definedName name="_7__________123Graph_ACHART_1" localSheetId="24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7">#REF!</definedName>
    <definedName name="_7Excel_BuiltIn_Print_Area_4_1" localSheetId="6">#REF!</definedName>
    <definedName name="_7Excel_BuiltIn_Print_Area_4_1" localSheetId="24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7" hidden="1">#REF!</definedName>
    <definedName name="_8__________123Graph_BCHART_1" localSheetId="21" hidden="1">#REF!</definedName>
    <definedName name="_8__________123Graph_BCHART_1" localSheetId="24" hidden="1">#REF!</definedName>
    <definedName name="_8__________123Graph_BCHART_1" hidden="1">#REF!</definedName>
    <definedName name="_8_____123Graph_BCHART_1" localSheetId="5" hidden="1">#REF!</definedName>
    <definedName name="_8_____123Graph_BCHART_1" localSheetId="21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7">#REF!</definedName>
    <definedName name="_8Excel_BuiltIn_Print_Area_4_1_1" localSheetId="6">#REF!</definedName>
    <definedName name="_8Excel_BuiltIn_Print_Area_4_1_1" localSheetId="24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7" hidden="1">#REF!</definedName>
    <definedName name="_9__________123Graph_CCHART_1" localSheetId="21" hidden="1">#REF!</definedName>
    <definedName name="_9__________123Graph_CCHART_1" localSheetId="24" hidden="1">#REF!</definedName>
    <definedName name="_9__________123Graph_CCHART_1" hidden="1">#REF!</definedName>
    <definedName name="_9_____123Graph_CCHART_1" localSheetId="5" hidden="1">#REF!</definedName>
    <definedName name="_9_____123Graph_CCHART_1" localSheetId="21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7">#REF!</definedName>
    <definedName name="_9Excel_BuiltIn_Print_Area_4_1_1_1" localSheetId="6">#REF!</definedName>
    <definedName name="_9Excel_BuiltIn_Print_Area_4_1_1_1" localSheetId="2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7">"#REF!"</definedName>
    <definedName name="_a" localSheetId="3">"#REF!"</definedName>
    <definedName name="_a" localSheetId="30">"#REF!"</definedName>
    <definedName name="_A" localSheetId="21">#REF!</definedName>
    <definedName name="_a" localSheetId="2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7">#REF!</definedName>
    <definedName name="_A20000" localSheetId="21">#REF!</definedName>
    <definedName name="_A20000" localSheetId="2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7" hidden="1">{"'PROFITABILITY'!$A$1:$F$45"}</definedName>
    <definedName name="_aa1" localSheetId="25" hidden="1">{"'PROFITABILITY'!$A$1:$F$45"}</definedName>
    <definedName name="_aa1" localSheetId="3" hidden="1">{"'PROFITABILITY'!$A$1:$F$45"}</definedName>
    <definedName name="_aa1" localSheetId="30" hidden="1">{"'PROFITABILITY'!$A$1:$F$45"}</definedName>
    <definedName name="_aa1" localSheetId="21" hidden="1">{"'PROFITABILITY'!$A$1:$F$45"}</definedName>
    <definedName name="_aa1" localSheetId="24" hidden="1">{"'PROFITABILITY'!$A$1:$F$45"}</definedName>
    <definedName name="_aa1" hidden="1">{"'PROFITABILITY'!$A$1:$F$45"}</definedName>
    <definedName name="_aaa5">#REF!</definedName>
    <definedName name="_aba2" localSheetId="27">#REF!</definedName>
    <definedName name="_aba2" localSheetId="6">#REF!</definedName>
    <definedName name="_aba2" localSheetId="24">#REF!</definedName>
    <definedName name="_aba2">#REF!</definedName>
    <definedName name="_acs1">#REF!</definedName>
    <definedName name="_acs2">#REF!</definedName>
    <definedName name="_adj1" localSheetId="27">#REF!</definedName>
    <definedName name="_adj1" localSheetId="6">#REF!</definedName>
    <definedName name="_adj1" localSheetId="24">#REF!</definedName>
    <definedName name="_adj1">#REF!</definedName>
    <definedName name="_AHP1">#N/A</definedName>
    <definedName name="_ahu1" localSheetId="11">#REF!</definedName>
    <definedName name="_ahu1" localSheetId="27">#REF!</definedName>
    <definedName name="_ahu1" localSheetId="6">#REF!</definedName>
    <definedName name="_ahu1" localSheetId="24">#REF!</definedName>
    <definedName name="_ahu1">#REF!</definedName>
    <definedName name="_ahu2" localSheetId="11">#REF!</definedName>
    <definedName name="_ahu2" localSheetId="27">#REF!</definedName>
    <definedName name="_ahu2" localSheetId="24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7">#REF!</definedName>
    <definedName name="_aoc1" localSheetId="25">#REF!</definedName>
    <definedName name="_aoc1" localSheetId="3">#REF!</definedName>
    <definedName name="_aoc1" localSheetId="30">#REF!</definedName>
    <definedName name="_aoc1" localSheetId="21">#REF!</definedName>
    <definedName name="_aoc1" localSheetId="24">#REF!</definedName>
    <definedName name="_aoc1">#REF!</definedName>
    <definedName name="_aoc2" localSheetId="11">#REF!</definedName>
    <definedName name="_AOC2" localSheetId="5">#REF!</definedName>
    <definedName name="_AOC2" localSheetId="27">#REF!</definedName>
    <definedName name="_AOC2" localSheetId="24">#REF!</definedName>
    <definedName name="_AOC2">#REF!</definedName>
    <definedName name="_aoc3" localSheetId="11">#REF!</definedName>
    <definedName name="_aoc3" localSheetId="5">#REF!</definedName>
    <definedName name="_aoc3" localSheetId="27">#REF!</definedName>
    <definedName name="_aoc3" localSheetId="25">#REF!</definedName>
    <definedName name="_aoc3" localSheetId="3">#REF!</definedName>
    <definedName name="_aoc3" localSheetId="30">#REF!</definedName>
    <definedName name="_aoc3" localSheetId="21">#REF!</definedName>
    <definedName name="_aoc3" localSheetId="24">#REF!</definedName>
    <definedName name="_aoc3">#REF!</definedName>
    <definedName name="_aoc4" localSheetId="11">#REF!</definedName>
    <definedName name="_aoc4" localSheetId="5">#REF!</definedName>
    <definedName name="_aoc4" localSheetId="27">#REF!</definedName>
    <definedName name="_aoc4" localSheetId="25">#REF!</definedName>
    <definedName name="_aoc4" localSheetId="3">#REF!</definedName>
    <definedName name="_aoc4" localSheetId="30">#REF!</definedName>
    <definedName name="_aoc4" localSheetId="21">#REF!</definedName>
    <definedName name="_aoc4" localSheetId="24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7" hidden="1">0</definedName>
    <definedName name="_AtRisk_SimSetting_AutomaticResultsDisplayMode" localSheetId="3" hidden="1">2</definedName>
    <definedName name="_AtRisk_SimSetting_AutomaticResultsDisplayMode" localSheetId="30" hidden="1">2</definedName>
    <definedName name="_AtRisk_SimSetting_AutomaticResultsDisplayMode" localSheetId="21" hidden="1">2</definedName>
    <definedName name="_AtRisk_SimSetting_AutomaticResultsDisplayMode" localSheetId="2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7" hidden="1">TRUE</definedName>
    <definedName name="_AtRisk_SimSetting_SmartSensitivityAnalysisEnabled" localSheetId="3" hidden="1">FALSE</definedName>
    <definedName name="_AtRisk_SimSetting_SmartSensitivityAnalysisEnabled" localSheetId="30" hidden="1">FALSE</definedName>
    <definedName name="_AtRisk_SimSetting_SmartSensitivityAnalysisEnabled" localSheetId="21" hidden="1">FALSE</definedName>
    <definedName name="_AtRisk_SimSetting_SmartSensitivityAnalysisEnabled" localSheetId="2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3">#REF!</definedName>
    <definedName name="_AXX1" localSheetId="30">#REF!</definedName>
    <definedName name="_AXX1">#REF!</definedName>
    <definedName name="_axx2" localSheetId="3">#REF!</definedName>
    <definedName name="_axx2" localSheetId="30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3">#REF!</definedName>
    <definedName name="_b111121" localSheetId="30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5">#REF!</definedName>
    <definedName name="_bitumen6070" localSheetId="3">#REF!</definedName>
    <definedName name="_bitumen6070" localSheetId="30">#REF!</definedName>
    <definedName name="_bitumen6070" localSheetId="21">#REF!</definedName>
    <definedName name="_bitumen6070">#REF!</definedName>
    <definedName name="_BLK2" localSheetId="5">#REF!</definedName>
    <definedName name="_BLK2" localSheetId="25">#REF!</definedName>
    <definedName name="_BLK2" localSheetId="3">#REF!</definedName>
    <definedName name="_BLK2" localSheetId="30">#REF!</definedName>
    <definedName name="_BLK2" localSheetId="21">#REF!</definedName>
    <definedName name="_BLK2">#REF!</definedName>
    <definedName name="_BLK3" localSheetId="5">#REF!</definedName>
    <definedName name="_BLK3" localSheetId="25">#REF!</definedName>
    <definedName name="_BLK3" localSheetId="3">#REF!</definedName>
    <definedName name="_BLK3" localSheetId="30">#REF!</definedName>
    <definedName name="_BLK3" localSheetId="21">#REF!</definedName>
    <definedName name="_BLK3">#REF!</definedName>
    <definedName name="_bol1">#REF!</definedName>
    <definedName name="_bom1" localSheetId="27">#REF!</definedName>
    <definedName name="_bom1" localSheetId="21">#REF!</definedName>
    <definedName name="_bom1" localSheetId="24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5">#REF!</definedName>
    <definedName name="_CAN458" localSheetId="3">#REF!</definedName>
    <definedName name="_CAN458" localSheetId="30">#REF!</definedName>
    <definedName name="_CAN458" localSheetId="21">#REF!</definedName>
    <definedName name="_CAN458">#REF!</definedName>
    <definedName name="_CAN486" localSheetId="5">#REF!</definedName>
    <definedName name="_CAN486" localSheetId="25">#REF!</definedName>
    <definedName name="_CAN486" localSheetId="3">#REF!</definedName>
    <definedName name="_CAN486" localSheetId="30">#REF!</definedName>
    <definedName name="_CAN486" localSheetId="21">#REF!</definedName>
    <definedName name="_CAN486">#REF!</definedName>
    <definedName name="_CAN487" localSheetId="5">#REF!</definedName>
    <definedName name="_CAN487" localSheetId="25">#REF!</definedName>
    <definedName name="_CAN487" localSheetId="3">#REF!</definedName>
    <definedName name="_CAN487" localSheetId="30">#REF!</definedName>
    <definedName name="_CAN487" localSheetId="21">#REF!</definedName>
    <definedName name="_CAN487">#REF!</definedName>
    <definedName name="_CAN488" localSheetId="5">#REF!</definedName>
    <definedName name="_CAN488" localSheetId="25">#REF!</definedName>
    <definedName name="_CAN488" localSheetId="3">#REF!</definedName>
    <definedName name="_CAN488" localSheetId="30">#REF!</definedName>
    <definedName name="_CAN488" localSheetId="21">#REF!</definedName>
    <definedName name="_CAN488">#REF!</definedName>
    <definedName name="_CAN489" localSheetId="5">#REF!</definedName>
    <definedName name="_CAN489" localSheetId="25">#REF!</definedName>
    <definedName name="_CAN489" localSheetId="3">#REF!</definedName>
    <definedName name="_CAN489" localSheetId="30">#REF!</definedName>
    <definedName name="_CAN489" localSheetId="21">#REF!</definedName>
    <definedName name="_CAN489">#REF!</definedName>
    <definedName name="_CAN490" localSheetId="5">#REF!</definedName>
    <definedName name="_CAN490" localSheetId="25">#REF!</definedName>
    <definedName name="_CAN490" localSheetId="3">#REF!</definedName>
    <definedName name="_CAN490" localSheetId="30">#REF!</definedName>
    <definedName name="_CAN490" localSheetId="21">#REF!</definedName>
    <definedName name="_CAN490">#REF!</definedName>
    <definedName name="_CAN491" localSheetId="5">#REF!</definedName>
    <definedName name="_CAN491" localSheetId="25">#REF!</definedName>
    <definedName name="_CAN491" localSheetId="3">#REF!</definedName>
    <definedName name="_CAN491" localSheetId="30">#REF!</definedName>
    <definedName name="_CAN491" localSheetId="21">#REF!</definedName>
    <definedName name="_CAN491">#REF!</definedName>
    <definedName name="_CAN492" localSheetId="5">#REF!</definedName>
    <definedName name="_CAN492" localSheetId="25">#REF!</definedName>
    <definedName name="_CAN492" localSheetId="3">#REF!</definedName>
    <definedName name="_CAN492" localSheetId="30">#REF!</definedName>
    <definedName name="_CAN492" localSheetId="21">#REF!</definedName>
    <definedName name="_CAN492">#REF!</definedName>
    <definedName name="_CAN493" localSheetId="5">#REF!</definedName>
    <definedName name="_CAN493" localSheetId="25">#REF!</definedName>
    <definedName name="_CAN493" localSheetId="3">#REF!</definedName>
    <definedName name="_CAN493" localSheetId="30">#REF!</definedName>
    <definedName name="_CAN493" localSheetId="21">#REF!</definedName>
    <definedName name="_CAN493">#REF!</definedName>
    <definedName name="_CAN494" localSheetId="5">#REF!</definedName>
    <definedName name="_CAN494" localSheetId="25">#REF!</definedName>
    <definedName name="_CAN494" localSheetId="3">#REF!</definedName>
    <definedName name="_CAN494" localSheetId="30">#REF!</definedName>
    <definedName name="_CAN494" localSheetId="21">#REF!</definedName>
    <definedName name="_CAN494">#REF!</definedName>
    <definedName name="_CAN495" localSheetId="5">#REF!</definedName>
    <definedName name="_CAN495" localSheetId="25">#REF!</definedName>
    <definedName name="_CAN495" localSheetId="3">#REF!</definedName>
    <definedName name="_CAN495" localSheetId="30">#REF!</definedName>
    <definedName name="_CAN495" localSheetId="21">#REF!</definedName>
    <definedName name="_CAN495">#REF!</definedName>
    <definedName name="_CAN496" localSheetId="5">#REF!</definedName>
    <definedName name="_CAN496" localSheetId="25">#REF!</definedName>
    <definedName name="_CAN496" localSheetId="3">#REF!</definedName>
    <definedName name="_CAN496" localSheetId="30">#REF!</definedName>
    <definedName name="_CAN496" localSheetId="21">#REF!</definedName>
    <definedName name="_CAN496">#REF!</definedName>
    <definedName name="_CAN497" localSheetId="5">#REF!</definedName>
    <definedName name="_CAN497" localSheetId="25">#REF!</definedName>
    <definedName name="_CAN497" localSheetId="3">#REF!</definedName>
    <definedName name="_CAN497" localSheetId="30">#REF!</definedName>
    <definedName name="_CAN497" localSheetId="21">#REF!</definedName>
    <definedName name="_CAN497">#REF!</definedName>
    <definedName name="_CAN498" localSheetId="5">#REF!</definedName>
    <definedName name="_CAN498" localSheetId="25">#REF!</definedName>
    <definedName name="_CAN498" localSheetId="3">#REF!</definedName>
    <definedName name="_CAN498" localSheetId="30">#REF!</definedName>
    <definedName name="_CAN498" localSheetId="21">#REF!</definedName>
    <definedName name="_CAN498">#REF!</definedName>
    <definedName name="_CAN499" localSheetId="5">#REF!</definedName>
    <definedName name="_CAN499" localSheetId="25">#REF!</definedName>
    <definedName name="_CAN499" localSheetId="3">#REF!</definedName>
    <definedName name="_CAN499" localSheetId="30">#REF!</definedName>
    <definedName name="_CAN499" localSheetId="21">#REF!</definedName>
    <definedName name="_CAN499">#REF!</definedName>
    <definedName name="_CAN500" localSheetId="5">#REF!</definedName>
    <definedName name="_CAN500" localSheetId="25">#REF!</definedName>
    <definedName name="_CAN500" localSheetId="3">#REF!</definedName>
    <definedName name="_CAN500" localSheetId="30">#REF!</definedName>
    <definedName name="_CAN500" localSheetId="21">#REF!</definedName>
    <definedName name="_CAN500">#REF!</definedName>
    <definedName name="_CAN9">#N/A</definedName>
    <definedName name="_CBR220" localSheetId="27">#REF!</definedName>
    <definedName name="_CBR220" localSheetId="21">#REF!</definedName>
    <definedName name="_CBR220" localSheetId="24">#REF!</definedName>
    <definedName name="_CBR220">#REF!</definedName>
    <definedName name="_CBR500" localSheetId="27">#REF!</definedName>
    <definedName name="_CBR500" localSheetId="24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5">#REF!</definedName>
    <definedName name="_cem124" localSheetId="3">#REF!</definedName>
    <definedName name="_cem124" localSheetId="30">#REF!</definedName>
    <definedName name="_cem124" localSheetId="21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localSheetId="3" hidden="1">{#N/A,#N/A,FALSE,"Variables";#N/A,#N/A,FALSE,"NPV Cashflows NZ$";#N/A,#N/A,FALSE,"Cashflows NZ$"}</definedName>
    <definedName name="_cf2" localSheetId="30" hidden="1">{#N/A,#N/A,FALSE,"Variables";#N/A,#N/A,FALSE,"NPV Cashflows NZ$";#N/A,#N/A,FALSE,"Cashflows NZ$"}</definedName>
    <definedName name="_cf2" localSheetId="21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7">#REF!</definedName>
    <definedName name="_CFB1" localSheetId="25">#REF!</definedName>
    <definedName name="_CFB1" localSheetId="24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5">#REF!</definedName>
    <definedName name="_CRMB" localSheetId="3">#REF!</definedName>
    <definedName name="_CRMB" localSheetId="30">#REF!</definedName>
    <definedName name="_CRMB" localSheetId="21">#REF!</definedName>
    <definedName name="_CRMB">#REF!</definedName>
    <definedName name="_cth2" localSheetId="21">#REF!</definedName>
    <definedName name="_cth2">#REF!</definedName>
    <definedName name="_CTR220" localSheetId="27">#REF!</definedName>
    <definedName name="_CTR220" localSheetId="24">#REF!</definedName>
    <definedName name="_CTR220">#REF!</definedName>
    <definedName name="_CTR500" localSheetId="27">#REF!</definedName>
    <definedName name="_CTR500" localSheetId="24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7">#REF!</definedName>
    <definedName name="_DAT1" localSheetId="21">#REF!</definedName>
    <definedName name="_DAT1" localSheetId="24">#REF!</definedName>
    <definedName name="_DAT1">#REF!</definedName>
    <definedName name="_DAT10" localSheetId="5">#REF!</definedName>
    <definedName name="_DAT10" localSheetId="21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7">#REF!</definedName>
    <definedName name="_DAT17" localSheetId="24">#REF!</definedName>
    <definedName name="_DAT17">#REF!</definedName>
    <definedName name="_DAT18" localSheetId="11">#REF!</definedName>
    <definedName name="_DAT18" localSheetId="27">#REF!</definedName>
    <definedName name="_DAT18" localSheetId="24">#REF!</definedName>
    <definedName name="_DAT18">#REF!</definedName>
    <definedName name="_DAT2" localSheetId="27">#REF!</definedName>
    <definedName name="_DAT2" localSheetId="24">#REF!</definedName>
    <definedName name="_DAT2">#REF!</definedName>
    <definedName name="_DAT3" localSheetId="27">#REF!</definedName>
    <definedName name="_DAT3" localSheetId="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7" hidden="1">{"'Sheet1'!$A$4386:$N$4591"}</definedName>
    <definedName name="_dec05" localSheetId="25" hidden="1">{"'Sheet1'!$A$4386:$N$4591"}</definedName>
    <definedName name="_dec05" localSheetId="3" hidden="1">{"'Sheet1'!$A$4386:$N$4591"}</definedName>
    <definedName name="_dec05" localSheetId="30" hidden="1">{"'Sheet1'!$A$4386:$N$4591"}</definedName>
    <definedName name="_dec05" localSheetId="21" hidden="1">{"'Sheet1'!$A$4386:$N$4591"}</definedName>
    <definedName name="_dec05" localSheetId="2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7">#REF!</definedName>
    <definedName name="_dol11" localSheetId="24">#REF!</definedName>
    <definedName name="_dol11">#REF!</definedName>
    <definedName name="_dol12">#REF!</definedName>
    <definedName name="_dol13">#REF!</definedName>
    <definedName name="_dol6">#REF!</definedName>
    <definedName name="_drg1" localSheetId="27">#REF!</definedName>
    <definedName name="_drg1" localSheetId="24">#REF!</definedName>
    <definedName name="_drg1">#REF!</definedName>
    <definedName name="_drg2" localSheetId="27">#REF!</definedName>
    <definedName name="_drg2" localSheetId="24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7">#REF!</definedName>
    <definedName name="_f1" localSheetId="21">#REF!</definedName>
    <definedName name="_F1" localSheetId="24">#REF!</definedName>
    <definedName name="_F1">#REF!</definedName>
    <definedName name="_F3" localSheetId="5">#REF!</definedName>
    <definedName name="_F3" localSheetId="21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5">#REF!</definedName>
    <definedName name="_FEL1" localSheetId="3">#REF!</definedName>
    <definedName name="_FEL1" localSheetId="30">#REF!</definedName>
    <definedName name="_FEL1" localSheetId="21">#REF!</definedName>
    <definedName name="_FEL1">#REF!</definedName>
    <definedName name="_FF3" localSheetId="27">#REF!</definedName>
    <definedName name="_FF3" localSheetId="21">#REF!</definedName>
    <definedName name="_FF3" localSheetId="24">#REF!</definedName>
    <definedName name="_FF3">#REF!</definedName>
    <definedName name="_Fill" localSheetId="27" hidden="1">#REF!</definedName>
    <definedName name="_Fill" localSheetId="24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7">"#REF!"</definedName>
    <definedName name="_Fill_1" localSheetId="3">"#REF!"</definedName>
    <definedName name="_Fill_1" localSheetId="30">"#REF!"</definedName>
    <definedName name="_Fill_1" localSheetId="21">"#REF!"</definedName>
    <definedName name="_Fill_1" localSheetId="24">"#REF!"</definedName>
    <definedName name="_Fill_1">#REF!</definedName>
    <definedName name="_Fill1" localSheetId="5" hidden="1">#REF!</definedName>
    <definedName name="_Fill1" localSheetId="25" hidden="1">#REF!</definedName>
    <definedName name="_Fill1" localSheetId="3" hidden="1">#REF!</definedName>
    <definedName name="_Fill1" localSheetId="30" hidden="1">#REF!</definedName>
    <definedName name="_Fill1" localSheetId="21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5" hidden="1">Foundation!$A$4:$Q$362</definedName>
    <definedName name="_xlnm._FilterDatabase" localSheetId="28" hidden="1">'Foundation Daily Progress'!$B$3:$R$1318</definedName>
    <definedName name="_xlnm._FilterDatabase" localSheetId="16" hidden="1">'JUMPER Details'!$A$3:$H$65</definedName>
    <definedName name="_xlnm._FilterDatabase" localSheetId="5">#REF!</definedName>
    <definedName name="_xlnm._FilterDatabase" localSheetId="27" hidden="1">'Location Summary'!$A$3:$P$615</definedName>
    <definedName name="_xlnm._FilterDatabase" localSheetId="17" hidden="1">'ROW Tracker'!$A$4:$O$187</definedName>
    <definedName name="_xlnm._FilterDatabase" localSheetId="25" hidden="1">#REF!</definedName>
    <definedName name="_xlnm._FilterDatabase" localSheetId="3" hidden="1">'Stretch readiness '!$A$10:$L$77</definedName>
    <definedName name="_xlnm._FilterDatabase" localSheetId="30" hidden="1">'Stretch readiness  (2)'!$A$11:$S$75</definedName>
    <definedName name="_xlnm._FilterDatabase" localSheetId="2" hidden="1">Stringing!$A$5:$Y$39</definedName>
    <definedName name="_xlnm._FilterDatabase" localSheetId="21">#REF!</definedName>
    <definedName name="_xlnm._FilterDatabase" localSheetId="6" hidden="1">'Survey summary'!$A$2:$N$31</definedName>
    <definedName name="_xlnm._FilterDatabase" localSheetId="10" hidden="1">'Tack Welding'!$B$4:$K$254</definedName>
    <definedName name="_xlnm._FilterDatabase" localSheetId="26" hidden="1">'Tower Abstarct '!$A$4:$G$302</definedName>
    <definedName name="_xlnm._FilterDatabase" localSheetId="24" hidden="1">'Tower Abstract sheet'!$I$3:$K$309</definedName>
    <definedName name="_xlnm._FilterDatabase" hidden="1">#REF!</definedName>
    <definedName name="_FilterDatabase_0" localSheetId="5">#REF!</definedName>
    <definedName name="_FilterDatabase_0" localSheetId="2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7">#REF!</definedName>
    <definedName name="_FLK1" localSheetId="25">#REF!</definedName>
    <definedName name="_FLK1" localSheetId="24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5">#REF!</definedName>
    <definedName name="_HBG10" localSheetId="3">#REF!</definedName>
    <definedName name="_HBG10" localSheetId="30">#REF!</definedName>
    <definedName name="_HBG10" localSheetId="21">#REF!</definedName>
    <definedName name="_HBG10">#REF!</definedName>
    <definedName name="_HBG12" localSheetId="5">#REF!</definedName>
    <definedName name="_HBG12" localSheetId="25">#REF!</definedName>
    <definedName name="_HBG12" localSheetId="3">#REF!</definedName>
    <definedName name="_HBG12" localSheetId="30">#REF!</definedName>
    <definedName name="_HBG12" localSheetId="21">#REF!</definedName>
    <definedName name="_HBG12">#REF!</definedName>
    <definedName name="_HBG25" localSheetId="5">#REF!</definedName>
    <definedName name="_HBG25" localSheetId="25">#REF!</definedName>
    <definedName name="_HBG25" localSheetId="3">#REF!</definedName>
    <definedName name="_HBG25" localSheetId="30">#REF!</definedName>
    <definedName name="_HBG25" localSheetId="21">#REF!</definedName>
    <definedName name="_HBG25">#REF!</definedName>
    <definedName name="_HBG40" localSheetId="5">#REF!</definedName>
    <definedName name="_HBG40" localSheetId="25">#REF!</definedName>
    <definedName name="_HBG40" localSheetId="3">#REF!</definedName>
    <definedName name="_HBG40" localSheetId="30">#REF!</definedName>
    <definedName name="_HBG40" localSheetId="21">#REF!</definedName>
    <definedName name="_HBG40">#REF!</definedName>
    <definedName name="_HBG50" localSheetId="5">#REF!</definedName>
    <definedName name="_HBG50" localSheetId="25">#REF!</definedName>
    <definedName name="_HBG50" localSheetId="3">#REF!</definedName>
    <definedName name="_HBG50" localSheetId="30">#REF!</definedName>
    <definedName name="_HBG50" localSheetId="21">#REF!</definedName>
    <definedName name="_HBG50">#REF!</definedName>
    <definedName name="_HBG6" localSheetId="5">#REF!</definedName>
    <definedName name="_HBG6" localSheetId="25">#REF!</definedName>
    <definedName name="_HBG6" localSheetId="3">#REF!</definedName>
    <definedName name="_HBG6" localSheetId="30">#REF!</definedName>
    <definedName name="_HBG6" localSheetId="21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7">#REF!</definedName>
    <definedName name="_HE02" localSheetId="21">#REF!</definedName>
    <definedName name="_HE02" localSheetId="24">#REF!</definedName>
    <definedName name="_HE02">#REF!</definedName>
    <definedName name="_HE06" localSheetId="27">#REF!</definedName>
    <definedName name="_HE06" localSheetId="2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3">#REF!</definedName>
    <definedName name="_HFI7" localSheetId="30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5">#REF!</definedName>
    <definedName name="_Icc01">#REF!</definedName>
    <definedName name="_IDA1" localSheetId="11">#REF!</definedName>
    <definedName name="_IDA1" localSheetId="5">#REF!</definedName>
    <definedName name="_IDA1" localSheetId="27">#REF!</definedName>
    <definedName name="_IDA1" localSheetId="21">#REF!</definedName>
    <definedName name="_IDA1" localSheetId="2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7">#REF!</definedName>
    <definedName name="_in18900" localSheetId="25">#REF!</definedName>
    <definedName name="_in18900" localSheetId="21">#REF!</definedName>
    <definedName name="_in18900" localSheetId="24">#REF!</definedName>
    <definedName name="_in18900">#REF!</definedName>
    <definedName name="_INT1">#REF!</definedName>
    <definedName name="_IPB1" localSheetId="5">#REF!</definedName>
    <definedName name="_IPB1" localSheetId="27">#REF!</definedName>
    <definedName name="_IPB1" localSheetId="24">#REF!</definedName>
    <definedName name="_IPB1">#REF!</definedName>
    <definedName name="_Ism3">#REF!</definedName>
    <definedName name="_ISO220">#REF!</definedName>
    <definedName name="_iv19000" localSheetId="27">#REF!</definedName>
    <definedName name="_iv19000" localSheetId="2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7" hidden="1">#REF!</definedName>
    <definedName name="_Key1" localSheetId="25" hidden="1">#REF!</definedName>
    <definedName name="_Key1" localSheetId="24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3" hidden="1">#REF!</definedName>
    <definedName name="_key3" localSheetId="30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5">#REF!</definedName>
    <definedName name="_l">#REF!</definedName>
    <definedName name="_LAR220" localSheetId="27">#REF!</definedName>
    <definedName name="_LAR220" localSheetId="25">#REF!</definedName>
    <definedName name="_LAR220" localSheetId="24">#REF!</definedName>
    <definedName name="_LAR220">#REF!</definedName>
    <definedName name="_LAR500" localSheetId="5">#REF!</definedName>
    <definedName name="_LAR500" localSheetId="27">#REF!</definedName>
    <definedName name="_LAR500" localSheetId="2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7">"#REF!"</definedName>
    <definedName name="_m" localSheetId="3">"#REF!"</definedName>
    <definedName name="_m" localSheetId="30">"#REF!"</definedName>
    <definedName name="_M" localSheetId="21">#REF!</definedName>
    <definedName name="_m" localSheetId="24">"#REF!"</definedName>
    <definedName name="_m">"#REF!"</definedName>
    <definedName name="_m20" localSheetId="21">#REF!</definedName>
    <definedName name="_m20">#REF!</definedName>
    <definedName name="_m234" localSheetId="11">#REF!</definedName>
    <definedName name="_m234" localSheetId="21">#REF!</definedName>
    <definedName name="_m234">#REF!</definedName>
    <definedName name="_m35" localSheetId="21">#REF!</definedName>
    <definedName name="_m35">#REF!</definedName>
    <definedName name="_mac2">200</definedName>
    <definedName name="_MAN1">#REF!</definedName>
    <definedName name="_MatInverse_In" localSheetId="25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7">#REF!</definedName>
    <definedName name="_mcc1" localSheetId="6">#REF!</definedName>
    <definedName name="_mcc1" localSheetId="24">#REF!</definedName>
    <definedName name="_mcc1">#REF!</definedName>
    <definedName name="_mcc2" localSheetId="11">#REF!</definedName>
    <definedName name="_mcc2" localSheetId="27">#REF!</definedName>
    <definedName name="_mcc2" localSheetId="6">#REF!</definedName>
    <definedName name="_mcc2" localSheetId="24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5">#REF!</definedName>
    <definedName name="_MG1" localSheetId="3">#REF!</definedName>
    <definedName name="_MG1" localSheetId="30">#REF!</definedName>
    <definedName name="_MG1" localSheetId="21">#REF!</definedName>
    <definedName name="_MG1">#REF!</definedName>
    <definedName name="_mhr1" localSheetId="27">#REF!</definedName>
    <definedName name="_mhr1" localSheetId="21">#REF!</definedName>
    <definedName name="_mhr1" localSheetId="24">#REF!</definedName>
    <definedName name="_mhr1">#REF!</definedName>
    <definedName name="_mhr2" localSheetId="27">#REF!</definedName>
    <definedName name="_mhr2" localSheetId="2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5">#REF!</definedName>
    <definedName name="_MIX1540" localSheetId="3">#REF!</definedName>
    <definedName name="_MIX1540" localSheetId="30">#REF!</definedName>
    <definedName name="_MIX1540" localSheetId="21">#REF!</definedName>
    <definedName name="_MIX1540">#REF!</definedName>
    <definedName name="_MIX2" localSheetId="5">#REF!</definedName>
    <definedName name="_MIX2" localSheetId="25">#REF!</definedName>
    <definedName name="_MIX2" localSheetId="3">#REF!</definedName>
    <definedName name="_MIX2" localSheetId="30">#REF!</definedName>
    <definedName name="_MIX2" localSheetId="21">#REF!</definedName>
    <definedName name="_MIX2">#REF!</definedName>
    <definedName name="_mix20">330/50</definedName>
    <definedName name="_MIX2020" localSheetId="5">#REF!</definedName>
    <definedName name="_MIX2020" localSheetId="25">#REF!</definedName>
    <definedName name="_MIX2020" localSheetId="3">#REF!</definedName>
    <definedName name="_MIX2020" localSheetId="30">#REF!</definedName>
    <definedName name="_MIX2020" localSheetId="21">#REF!</definedName>
    <definedName name="_MIX2020">#REF!</definedName>
    <definedName name="_MIX2040" localSheetId="5">#REF!</definedName>
    <definedName name="_MIX2040" localSheetId="25">#REF!</definedName>
    <definedName name="_MIX2040" localSheetId="3">#REF!</definedName>
    <definedName name="_MIX2040" localSheetId="30">#REF!</definedName>
    <definedName name="_MIX2040" localSheetId="21">#REF!</definedName>
    <definedName name="_MIX2040">#REF!</definedName>
    <definedName name="_MIX2540" localSheetId="5">#REF!</definedName>
    <definedName name="_MIX2540" localSheetId="25">#REF!</definedName>
    <definedName name="_MIX2540" localSheetId="3">#REF!</definedName>
    <definedName name="_MIX2540" localSheetId="30">#REF!</definedName>
    <definedName name="_MIX2540" localSheetId="21">#REF!</definedName>
    <definedName name="_MIX2540">#REF!</definedName>
    <definedName name="_Mix255" localSheetId="5">#REF!</definedName>
    <definedName name="_Mix255" localSheetId="25">#REF!</definedName>
    <definedName name="_Mix255" localSheetId="3">#REF!</definedName>
    <definedName name="_Mix255" localSheetId="30">#REF!</definedName>
    <definedName name="_Mix255" localSheetId="21">#REF!</definedName>
    <definedName name="_Mix255">#REF!</definedName>
    <definedName name="_mix30" localSheetId="3">360/50</definedName>
    <definedName name="_mix30" localSheetId="30">360/50</definedName>
    <definedName name="_mix30">360/50</definedName>
    <definedName name="_mix40" localSheetId="3">450/50</definedName>
    <definedName name="_mix40" localSheetId="30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5">#REF!</definedName>
    <definedName name="_mm1">#REF!</definedName>
    <definedName name="_mm2" localSheetId="25">#REF!</definedName>
    <definedName name="_mm2">#REF!</definedName>
    <definedName name="_mm3" localSheetId="25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7">#REF!</definedName>
    <definedName name="_mp1" localSheetId="24">#REF!</definedName>
    <definedName name="_mp1">#REF!</definedName>
    <definedName name="_Mzd1" localSheetId="5">#REF!</definedName>
    <definedName name="_Mzd1" localSheetId="25">#REF!</definedName>
    <definedName name="_Mzd1" localSheetId="3">#REF!</definedName>
    <definedName name="_Mzd1" localSheetId="30">#REF!</definedName>
    <definedName name="_Mzd1" localSheetId="21">#REF!</definedName>
    <definedName name="_Mzd1">#REF!</definedName>
    <definedName name="_N" localSheetId="21">#REF!</definedName>
    <definedName name="_N">#REF!</definedName>
    <definedName name="_new1">#REF!</definedName>
    <definedName name="_ngl3" localSheetId="27">#REF!</definedName>
    <definedName name="_ngl3" localSheetId="24">#REF!</definedName>
    <definedName name="_ngl3">#REF!</definedName>
    <definedName name="_ngl4" localSheetId="27">#REF!</definedName>
    <definedName name="_ngl4" localSheetId="24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7" hidden="1">{"'PROFITABILITY'!$A$1:$F$45"}</definedName>
    <definedName name="_Nov2007" localSheetId="25" hidden="1">{"'PROFITABILITY'!$A$1:$F$45"}</definedName>
    <definedName name="_Nov2007" localSheetId="3" hidden="1">{"'PROFITABILITY'!$A$1:$F$45"}</definedName>
    <definedName name="_Nov2007" localSheetId="30" hidden="1">{"'PROFITABILITY'!$A$1:$F$45"}</definedName>
    <definedName name="_Nov2007" localSheetId="21" hidden="1">{"'PROFITABILITY'!$A$1:$F$45"}</definedName>
    <definedName name="_Nov2007" localSheetId="24" hidden="1">{"'PROFITABILITY'!$A$1:$F$45"}</definedName>
    <definedName name="_Nov2007" hidden="1">{"'PROFITABILITY'!$A$1:$F$45"}</definedName>
    <definedName name="_np3" localSheetId="5">#REF!</definedName>
    <definedName name="_np3" localSheetId="25">#REF!</definedName>
    <definedName name="_np3" localSheetId="3">#REF!</definedName>
    <definedName name="_np3" localSheetId="30">#REF!</definedName>
    <definedName name="_np3" localSheetId="21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5">#REF!</definedName>
    <definedName name="_OP2" localSheetId="3">#REF!</definedName>
    <definedName name="_OP2" localSheetId="30">#REF!</definedName>
    <definedName name="_OP2" localSheetId="21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7" hidden="1">255</definedName>
    <definedName name="_Order2" localSheetId="21" hidden="1">0</definedName>
    <definedName name="_Order2" localSheetId="24" hidden="1">255</definedName>
    <definedName name="_Order2" hidden="1">255</definedName>
    <definedName name="_out2" localSheetId="27">#REF!</definedName>
    <definedName name="_out2" localSheetId="24">#REF!</definedName>
    <definedName name="_out2" localSheetId="1">#REF!</definedName>
    <definedName name="_out2">#REF!</definedName>
    <definedName name="_P" localSheetId="11">#REF!</definedName>
    <definedName name="_p" localSheetId="27">"#REF!"</definedName>
    <definedName name="_p" localSheetId="3">"#REF!"</definedName>
    <definedName name="_p" localSheetId="30">"#REF!"</definedName>
    <definedName name="_P" localSheetId="21">#REF!</definedName>
    <definedName name="_p" localSheetId="24">"#REF!"</definedName>
    <definedName name="_p">"#REF!"</definedName>
    <definedName name="_P1" localSheetId="5">#REF!</definedName>
    <definedName name="_P1" localSheetId="27">#REF!</definedName>
    <definedName name="_P1" localSheetId="25">#REF!</definedName>
    <definedName name="_P1" localSheetId="24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7">#REF!</definedName>
    <definedName name="_pdp1" localSheetId="24">#REF!</definedName>
    <definedName name="_pdp1" localSheetId="1">#REF!</definedName>
    <definedName name="_pdp1">#REF!</definedName>
    <definedName name="_pdp2" localSheetId="11">#REF!</definedName>
    <definedName name="_pdp2" localSheetId="27">#REF!</definedName>
    <definedName name="_pdp2" localSheetId="24">#REF!</definedName>
    <definedName name="_pdp2" localSheetId="1">#REF!</definedName>
    <definedName name="_pdp2">#REF!</definedName>
    <definedName name="_pdp3" localSheetId="11">#REF!</definedName>
    <definedName name="_pdp3" localSheetId="27">#REF!</definedName>
    <definedName name="_pdp3" localSheetId="24">#REF!</definedName>
    <definedName name="_pdp3" localSheetId="1">#REF!</definedName>
    <definedName name="_pdp3">#REF!</definedName>
    <definedName name="_pep99" localSheetId="27">#REF!</definedName>
    <definedName name="_pep99" localSheetId="24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7" hidden="1">{"'Sheet1'!$A$4386:$N$4591"}</definedName>
    <definedName name="_PM123" localSheetId="25" hidden="1">{"'Sheet1'!$A$4386:$N$4591"}</definedName>
    <definedName name="_PM123" localSheetId="3" hidden="1">{"'Sheet1'!$A$4386:$N$4591"}</definedName>
    <definedName name="_PM123" localSheetId="30" hidden="1">{"'Sheet1'!$A$4386:$N$4591"}</definedName>
    <definedName name="_PM123" localSheetId="21" hidden="1">{"'Sheet1'!$A$4386:$N$4591"}</definedName>
    <definedName name="_PM123" localSheetId="24" hidden="1">{"'Sheet1'!$A$4386:$N$4591"}</definedName>
    <definedName name="_PM123" hidden="1">{"'Sheet1'!$A$4386:$N$4591"}</definedName>
    <definedName name="_PO2" localSheetId="5">#REF!</definedName>
    <definedName name="_PO2" localSheetId="25">#REF!</definedName>
    <definedName name="_PO2" localSheetId="3">#REF!</definedName>
    <definedName name="_PO2" localSheetId="30">#REF!</definedName>
    <definedName name="_PO2" localSheetId="21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7" hidden="1">{"'PROFITABILITY'!$A$1:$F$45"}</definedName>
    <definedName name="_pp" localSheetId="25" hidden="1">{"'PROFITABILITY'!$A$1:$F$45"}</definedName>
    <definedName name="_pp" localSheetId="3" hidden="1">{"'PROFITABILITY'!$A$1:$F$45"}</definedName>
    <definedName name="_pp" localSheetId="30" hidden="1">{"'PROFITABILITY'!$A$1:$F$45"}</definedName>
    <definedName name="_pp" localSheetId="21" hidden="1">{"'PROFITABILITY'!$A$1:$F$45"}</definedName>
    <definedName name="_pp" localSheetId="24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7">#REF!</definedName>
    <definedName name="_QTY1" localSheetId="21">#REF!</definedName>
    <definedName name="_QTY1" localSheetId="24">#REF!</definedName>
    <definedName name="_QTY1">#REF!</definedName>
    <definedName name="_qty2" localSheetId="5">#REF!</definedName>
    <definedName name="_qty2" localSheetId="27">#REF!</definedName>
    <definedName name="_qty2" localSheetId="24">#REF!</definedName>
    <definedName name="_qty2">#REF!</definedName>
    <definedName name="_qty3" localSheetId="5">#REF!</definedName>
    <definedName name="_qty3" localSheetId="27">#REF!</definedName>
    <definedName name="_qty3" localSheetId="24">#REF!</definedName>
    <definedName name="_qty3">#REF!</definedName>
    <definedName name="_qty4">#REF!</definedName>
    <definedName name="_R" localSheetId="11">#REF!</definedName>
    <definedName name="_r" localSheetId="27">"#REF!"</definedName>
    <definedName name="_r" localSheetId="3">"#REF!"</definedName>
    <definedName name="_r" localSheetId="30">"#REF!"</definedName>
    <definedName name="_R" localSheetId="21">#REF!</definedName>
    <definedName name="_r" localSheetId="24">"#REF!"</definedName>
    <definedName name="_r">"#REF!"</definedName>
    <definedName name="_R1">#REF!</definedName>
    <definedName name="_RAC1" localSheetId="21">#REF!</definedName>
    <definedName name="_RAC1">#REF!</definedName>
    <definedName name="_RBS1" localSheetId="5">#REF!</definedName>
    <definedName name="_RBS1" localSheetId="27">#REF!</definedName>
    <definedName name="_RBS1" localSheetId="24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7" hidden="1">#REF!</definedName>
    <definedName name="_Regression_Out" localSheetId="21" hidden="1">#REF!</definedName>
    <definedName name="_Regression_Out" localSheetId="24" hidden="1">#REF!</definedName>
    <definedName name="_Regression_Out" hidden="1">#REF!</definedName>
    <definedName name="_Regression_X" localSheetId="5" hidden="1">#REF!</definedName>
    <definedName name="_Regression_X" localSheetId="27" hidden="1">#REF!</definedName>
    <definedName name="_Regression_X" localSheetId="24" hidden="1">#REF!</definedName>
    <definedName name="_Regression_X" hidden="1">#REF!</definedName>
    <definedName name="_Regression_Y" localSheetId="5" hidden="1">#REF!</definedName>
    <definedName name="_Regression_Y" localSheetId="27" hidden="1">#REF!</definedName>
    <definedName name="_Regression_Y" localSheetId="24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7">#REF!</definedName>
    <definedName name="_row1" localSheetId="24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7">#REF!</definedName>
    <definedName name="_SAP1" localSheetId="24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7">#REF!</definedName>
    <definedName name="_sch2" localSheetId="21">#REF!</definedName>
    <definedName name="_sch2" localSheetId="6">#REF!</definedName>
    <definedName name="_sch2" localSheetId="24">#REF!</definedName>
    <definedName name="_sch2">#REF!</definedName>
    <definedName name="_sch9" localSheetId="27">#REF!</definedName>
    <definedName name="_sch9" localSheetId="24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1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7">#REF!</definedName>
    <definedName name="_SS402" localSheetId="6">#REF!</definedName>
    <definedName name="_SS402" localSheetId="24">#REF!</definedName>
    <definedName name="_SS402">#REF!</definedName>
    <definedName name="_SS403" localSheetId="27">#REF!</definedName>
    <definedName name="_SS403" localSheetId="6">#REF!</definedName>
    <definedName name="_SS403" localSheetId="24">#REF!</definedName>
    <definedName name="_SS403">#REF!</definedName>
    <definedName name="_SS404" localSheetId="27">#REF!</definedName>
    <definedName name="_SS404" localSheetId="6">#REF!</definedName>
    <definedName name="_SS404" localSheetId="2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7">#REF!</definedName>
    <definedName name="_SV7025" localSheetId="21">#REF!</definedName>
    <definedName name="_SV7025" localSheetId="24">#REF!</definedName>
    <definedName name="_SV7025">#REF!</definedName>
    <definedName name="_SV7042" localSheetId="5">#REF!</definedName>
    <definedName name="_SV7042" localSheetId="27">#REF!</definedName>
    <definedName name="_SV7042" localSheetId="24">#REF!</definedName>
    <definedName name="_SV7042">#REF!</definedName>
    <definedName name="_SV7043" localSheetId="5">#REF!</definedName>
    <definedName name="_SV7043" localSheetId="27">#REF!</definedName>
    <definedName name="_SV7043" localSheetId="24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7">#REF!</definedName>
    <definedName name="_T141000" localSheetId="21">#REF!</definedName>
    <definedName name="_T141000" localSheetId="24">#REF!</definedName>
    <definedName name="_T141000">#REF!</definedName>
    <definedName name="_T142000" localSheetId="5">#REF!</definedName>
    <definedName name="_T142000" localSheetId="21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#REF!</definedName>
    <definedName name="_TAB1" localSheetId="30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5">#REF!</definedName>
    <definedName name="_TB2" localSheetId="3">#REF!</definedName>
    <definedName name="_TB2" localSheetId="30">#REF!</definedName>
    <definedName name="_TB2" localSheetId="21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5">#REF!</definedName>
    <definedName name="_tf2" localSheetId="3">#REF!</definedName>
    <definedName name="_tf2" localSheetId="30">#REF!</definedName>
    <definedName name="_tf2" localSheetId="21">#REF!</definedName>
    <definedName name="_tf2">#REF!</definedName>
    <definedName name="_tf3" localSheetId="5">#REF!</definedName>
    <definedName name="_tf3" localSheetId="25">#REF!</definedName>
    <definedName name="_tf3" localSheetId="3">#REF!</definedName>
    <definedName name="_tf3" localSheetId="30">#REF!</definedName>
    <definedName name="_tf3" localSheetId="21">#REF!</definedName>
    <definedName name="_tf3">#REF!</definedName>
    <definedName name="_tf4" localSheetId="5">#REF!</definedName>
    <definedName name="_tf4" localSheetId="25">#REF!</definedName>
    <definedName name="_tf4" localSheetId="3">#REF!</definedName>
    <definedName name="_tf4" localSheetId="30">#REF!</definedName>
    <definedName name="_tf4" localSheetId="21">#REF!</definedName>
    <definedName name="_tf4">#REF!</definedName>
    <definedName name="_tfd1" localSheetId="5">#REF!</definedName>
    <definedName name="_tfd1" localSheetId="25">#REF!</definedName>
    <definedName name="_tfd1" localSheetId="3">#REF!</definedName>
    <definedName name="_tfd1" localSheetId="30">#REF!</definedName>
    <definedName name="_tfd1" localSheetId="21">#REF!</definedName>
    <definedName name="_tfd1">#REF!</definedName>
    <definedName name="_tfd2" localSheetId="5">#REF!</definedName>
    <definedName name="_tfd2" localSheetId="25">#REF!</definedName>
    <definedName name="_tfd2" localSheetId="3">#REF!</definedName>
    <definedName name="_tfd2" localSheetId="30">#REF!</definedName>
    <definedName name="_tfd2" localSheetId="21">#REF!</definedName>
    <definedName name="_tfd2">#REF!</definedName>
    <definedName name="_tfd3" localSheetId="5">#REF!</definedName>
    <definedName name="_tfd3" localSheetId="25">#REF!</definedName>
    <definedName name="_tfd3" localSheetId="3">#REF!</definedName>
    <definedName name="_tfd3" localSheetId="30">#REF!</definedName>
    <definedName name="_tfd3" localSheetId="21">#REF!</definedName>
    <definedName name="_tfd3">#REF!</definedName>
    <definedName name="_tfd4" localSheetId="5">#REF!</definedName>
    <definedName name="_tfd4" localSheetId="25">#REF!</definedName>
    <definedName name="_tfd4" localSheetId="3">#REF!</definedName>
    <definedName name="_tfd4" localSheetId="30">#REF!</definedName>
    <definedName name="_tfd4" localSheetId="21">#REF!</definedName>
    <definedName name="_tfd4">#REF!</definedName>
    <definedName name="_Tk1" localSheetId="21">#REF!</definedName>
    <definedName name="_Tk1">#REF!</definedName>
    <definedName name="_Tk11" localSheetId="2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5">#REF!</definedName>
    <definedName name="_tr1" localSheetId="3">#REF!</definedName>
    <definedName name="_tr1" localSheetId="30">#REF!</definedName>
    <definedName name="_tr1" localSheetId="21">#REF!</definedName>
    <definedName name="_tr1">#REF!</definedName>
    <definedName name="_TR100">#REF!</definedName>
    <definedName name="_tr2" localSheetId="5">#REF!</definedName>
    <definedName name="_tr2" localSheetId="25">#REF!</definedName>
    <definedName name="_tr2" localSheetId="3">#REF!</definedName>
    <definedName name="_tr2" localSheetId="30">#REF!</definedName>
    <definedName name="_tr2" localSheetId="21">#REF!</definedName>
    <definedName name="_tr2">#REF!</definedName>
    <definedName name="_TR220" localSheetId="27">#REF!</definedName>
    <definedName name="_TR220" localSheetId="21">#REF!</definedName>
    <definedName name="_TR220" localSheetId="24">#REF!</definedName>
    <definedName name="_TR220">#REF!</definedName>
    <definedName name="_tr3" localSheetId="5">#REF!</definedName>
    <definedName name="_tr3" localSheetId="25">#REF!</definedName>
    <definedName name="_tr3" localSheetId="3">#REF!</definedName>
    <definedName name="_tr3" localSheetId="30">#REF!</definedName>
    <definedName name="_tr3" localSheetId="21">#REF!</definedName>
    <definedName name="_tr3">#REF!</definedName>
    <definedName name="_TR315">#REF!</definedName>
    <definedName name="_TR33">#REF!</definedName>
    <definedName name="_TR500" localSheetId="27">#REF!</definedName>
    <definedName name="_TR500" localSheetId="21">#REF!</definedName>
    <definedName name="_TR500" localSheetId="24">#REF!</definedName>
    <definedName name="_TR500">#REF!</definedName>
    <definedName name="_tr75">#REF!</definedName>
    <definedName name="_trd1" localSheetId="5">#REF!</definedName>
    <definedName name="_trd1" localSheetId="25">#REF!</definedName>
    <definedName name="_trd1" localSheetId="3">#REF!</definedName>
    <definedName name="_trd1" localSheetId="30">#REF!</definedName>
    <definedName name="_trd1" localSheetId="21">#REF!</definedName>
    <definedName name="_trd1">#REF!</definedName>
    <definedName name="_trd2" localSheetId="5">#REF!</definedName>
    <definedName name="_trd2" localSheetId="25">#REF!</definedName>
    <definedName name="_trd2" localSheetId="3">#REF!</definedName>
    <definedName name="_trd2" localSheetId="30">#REF!</definedName>
    <definedName name="_trd2" localSheetId="21">#REF!</definedName>
    <definedName name="_trd2">#REF!</definedName>
    <definedName name="_trd3" localSheetId="5">#REF!</definedName>
    <definedName name="_trd3" localSheetId="25">#REF!</definedName>
    <definedName name="_trd3" localSheetId="3">#REF!</definedName>
    <definedName name="_trd3" localSheetId="30">#REF!</definedName>
    <definedName name="_trd3" localSheetId="21">#REF!</definedName>
    <definedName name="_trd3">#REF!</definedName>
    <definedName name="_trt75">#REF!</definedName>
    <definedName name="_try1" localSheetId="11">#REF!</definedName>
    <definedName name="_try1" localSheetId="27">#REF!</definedName>
    <definedName name="_try1" localSheetId="21">#REF!</definedName>
    <definedName name="_try1" localSheetId="24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5">#REF!</definedName>
    <definedName name="_WD2" localSheetId="3">#REF!</definedName>
    <definedName name="_WD2" localSheetId="30">#REF!</definedName>
    <definedName name="_WD2" localSheetId="21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7">#REF!</definedName>
    <definedName name="_WP1" localSheetId="21">#REF!</definedName>
    <definedName name="_WP1" localSheetId="2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5" hidden="1">#REF!</definedName>
    <definedName name="_xlcn.WorksheetConnection_InfoEntryA2D32" localSheetId="3" hidden="1">#REF!</definedName>
    <definedName name="_xlcn.WorksheetConnection_InfoEntryA2D32" localSheetId="30" hidden="1">#REF!</definedName>
    <definedName name="_xlcn.WorksheetConnection_InfoEntryA2D32" localSheetId="21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1">#REF!</definedName>
    <definedName name="_ZS1">#REF!</definedName>
    <definedName name="_ZS2" localSheetId="21">#REF!</definedName>
    <definedName name="_ZS2">#REF!</definedName>
    <definedName name="¿uº°¿μ¾÷" localSheetId="27">#REF!</definedName>
    <definedName name="¿uº°¿μ¾÷" localSheetId="24">#REF!</definedName>
    <definedName name="¿uº°¿μ¾÷">#REF!</definedName>
    <definedName name="√">"SQRT"</definedName>
    <definedName name="a" localSheetId="27">#REF!</definedName>
    <definedName name="a" localSheetId="24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5">INDEX(#REF!,MATCH(#REF!,#REF!,0))</definedName>
    <definedName name="A_D" localSheetId="21">INDEX(#REF!,MATCH(#REF!,#REF!,0))</definedName>
    <definedName name="A_D">INDEX(#REF!,MATCH(#REF!,#REF!,0))</definedName>
    <definedName name="a_dash" localSheetId="5">#REF!</definedName>
    <definedName name="a_dash" localSheetId="27">#REF!</definedName>
    <definedName name="a_dash" localSheetId="21">#REF!</definedName>
    <definedName name="a_dash" localSheetId="24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7">#REF!</definedName>
    <definedName name="a0" localSheetId="2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7">#REF!</definedName>
    <definedName name="A1_" localSheetId="24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3">#REF!</definedName>
    <definedName name="a1a" localSheetId="30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3">#REF!</definedName>
    <definedName name="a2a" localSheetId="30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7">#REF!</definedName>
    <definedName name="aa" localSheetId="24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7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3">#REF!</definedName>
    <definedName name="aaa" localSheetId="30">#REF!</definedName>
    <definedName name="AAA" localSheetId="21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7">#REF!</definedName>
    <definedName name="aaaa" localSheetId="6">#REF!</definedName>
    <definedName name="aaaa" localSheetId="24">#REF!</definedName>
    <definedName name="aaaa">#REF!</definedName>
    <definedName name="AAAA_1">NA()</definedName>
    <definedName name="aaaaa" localSheetId="25">#REF!</definedName>
    <definedName name="aaaaa">#REF!</definedName>
    <definedName name="AAAAAA" localSheetId="27" hidden="1">#REF!</definedName>
    <definedName name="AAAAAA" localSheetId="21" hidden="1">#REF!</definedName>
    <definedName name="AAAAAA" localSheetId="24" hidden="1">#REF!</definedName>
    <definedName name="AAAAAA" hidden="1">#REF!</definedName>
    <definedName name="AAAAAAA">#REF!</definedName>
    <definedName name="AAAAAAAAA" localSheetId="27">#REF!</definedName>
    <definedName name="AAAAAAAAA" localSheetId="24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7" hidden="1">{"form-D1",#N/A,FALSE,"FORM-D1";"form-D1_amt",#N/A,FALSE,"FORM-D1"}</definedName>
    <definedName name="aab" localSheetId="25" hidden="1">{"form-D1",#N/A,FALSE,"FORM-D1";"form-D1_amt",#N/A,FALSE,"FORM-D1"}</definedName>
    <definedName name="aab" localSheetId="3" hidden="1">{"form-D1",#N/A,FALSE,"FORM-D1";"form-D1_amt",#N/A,FALSE,"FORM-D1"}</definedName>
    <definedName name="aab" localSheetId="30" hidden="1">{"form-D1",#N/A,FALSE,"FORM-D1";"form-D1_amt",#N/A,FALSE,"FORM-D1"}</definedName>
    <definedName name="aab" localSheetId="21" hidden="1">{"form-D1",#N/A,FALSE,"FORM-D1";"form-D1_amt",#N/A,FALSE,"FORM-D1"}</definedName>
    <definedName name="aab" localSheetId="2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7" hidden="1">{"'PROFITABILITY'!$A$1:$F$45"}</definedName>
    <definedName name="aac" localSheetId="25" hidden="1">{"'PROFITABILITY'!$A$1:$F$45"}</definedName>
    <definedName name="aac" localSheetId="3" hidden="1">{"'PROFITABILITY'!$A$1:$F$45"}</definedName>
    <definedName name="aac" localSheetId="30" hidden="1">{"'PROFITABILITY'!$A$1:$F$45"}</definedName>
    <definedName name="aac" localSheetId="21" hidden="1">{"'PROFITABILITY'!$A$1:$F$45"}</definedName>
    <definedName name="aac" localSheetId="24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7" hidden="1">{"'PROFITABILITY'!$A$1:$F$45"}</definedName>
    <definedName name="aav" localSheetId="25" hidden="1">{"'PROFITABILITY'!$A$1:$F$45"}</definedName>
    <definedName name="aav" localSheetId="3" hidden="1">{"'PROFITABILITY'!$A$1:$F$45"}</definedName>
    <definedName name="aav" localSheetId="30" hidden="1">{"'PROFITABILITY'!$A$1:$F$45"}</definedName>
    <definedName name="aav" localSheetId="21" hidden="1">{"'PROFITABILITY'!$A$1:$F$45"}</definedName>
    <definedName name="aav" localSheetId="24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7">#REF!</definedName>
    <definedName name="ab" localSheetId="6">#REF!</definedName>
    <definedName name="ab" localSheetId="2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7">#REF!</definedName>
    <definedName name="ABACUS" localSheetId="6">#REF!</definedName>
    <definedName name="ABACUS" localSheetId="24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7" hidden="1">{"'PROFITABILITY'!$A$1:$F$45"}</definedName>
    <definedName name="abc" localSheetId="25" hidden="1">{"'PROFITABILITY'!$A$1:$F$45"}</definedName>
    <definedName name="abc" localSheetId="3" hidden="1">{"'PROFITABILITY'!$A$1:$F$45"}</definedName>
    <definedName name="abc" localSheetId="30" hidden="1">{"'PROFITABILITY'!$A$1:$F$45"}</definedName>
    <definedName name="abc" localSheetId="21">#REF!</definedName>
    <definedName name="abc" localSheetId="2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7" hidden="1">{"'PROFITABILITY'!$A$1:$F$45"}</definedName>
    <definedName name="abcdefg" localSheetId="25" hidden="1">{"'PROFITABILITY'!$A$1:$F$45"}</definedName>
    <definedName name="abcdefg" localSheetId="3" hidden="1">{"'PROFITABILITY'!$A$1:$F$45"}</definedName>
    <definedName name="abcdefg" localSheetId="30" hidden="1">{"'PROFITABILITY'!$A$1:$F$45"}</definedName>
    <definedName name="abcdefg" localSheetId="21" hidden="1">{"'PROFITABILITY'!$A$1:$F$45"}</definedName>
    <definedName name="abcdefg" localSheetId="24" hidden="1">{"'PROFITABILITY'!$A$1:$F$45"}</definedName>
    <definedName name="abcdefg" hidden="1">{"'PROFITABILITY'!$A$1:$F$45"}</definedName>
    <definedName name="abg" localSheetId="3">#REF!</definedName>
    <definedName name="abg" localSheetId="30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5">#REF!</definedName>
    <definedName name="abstract" localSheetId="3">#REF!</definedName>
    <definedName name="abstract" localSheetId="30">#REF!</definedName>
    <definedName name="abstract" localSheetId="21">#REF!</definedName>
    <definedName name="abstract">#REF!</definedName>
    <definedName name="abstract1">#REF!</definedName>
    <definedName name="ABTemplateOD" localSheetId="11">#REF!</definedName>
    <definedName name="ABTemplateOD" localSheetId="27">#REF!</definedName>
    <definedName name="ABTemplateOD" localSheetId="21">#REF!</definedName>
    <definedName name="ABTemplateOD" localSheetId="24">#REF!</definedName>
    <definedName name="ABTemplateOD">#REF!</definedName>
    <definedName name="AC" localSheetId="11">INDEX(#REF!,MATCH(#REF!,#REF!,0))</definedName>
    <definedName name="AC" localSheetId="27">#REF!</definedName>
    <definedName name="AC" localSheetId="24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5">#REF!</definedName>
    <definedName name="AC170CM" localSheetId="3">#REF!</definedName>
    <definedName name="AC170CM" localSheetId="30">#REF!</definedName>
    <definedName name="AC170CM" localSheetId="21">#REF!</definedName>
    <definedName name="AC170CM">#REF!</definedName>
    <definedName name="ACARRAY" localSheetId="11">#REF!</definedName>
    <definedName name="ACARRAY" localSheetId="21">#REF!</definedName>
    <definedName name="ACARRAY">#REF!</definedName>
    <definedName name="acb">#REF!</definedName>
    <definedName name="ACCESS" localSheetId="27">#REF!</definedName>
    <definedName name="ACCESS" localSheetId="24">#REF!</definedName>
    <definedName name="ACCESS">#REF!</definedName>
    <definedName name="ACCESS220" localSheetId="27">#REF!</definedName>
    <definedName name="ACCESS220" localSheetId="24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7">#REF!</definedName>
    <definedName name="accp" localSheetId="21">#REF!</definedName>
    <definedName name="accp" localSheetId="24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7" hidden="1">{"'Sheet1'!$A$4386:$N$4591"}</definedName>
    <definedName name="AD" localSheetId="25" hidden="1">{"'Sheet1'!$A$4386:$N$4591"}</definedName>
    <definedName name="AD" localSheetId="3" hidden="1">{"'Sheet1'!$A$4386:$N$4591"}</definedName>
    <definedName name="AD" localSheetId="30" hidden="1">{"'Sheet1'!$A$4386:$N$4591"}</definedName>
    <definedName name="AD" localSheetId="21" hidden="1">{"'Sheet1'!$A$4386:$N$4591"}</definedName>
    <definedName name="AD" localSheetId="24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7" hidden="1">{"'PROFITABILITY'!$A$1:$F$45"}</definedName>
    <definedName name="adcbef" localSheetId="25" hidden="1">{"'PROFITABILITY'!$A$1:$F$45"}</definedName>
    <definedName name="adcbef" localSheetId="3" hidden="1">{"'PROFITABILITY'!$A$1:$F$45"}</definedName>
    <definedName name="adcbef" localSheetId="30" hidden="1">{"'PROFITABILITY'!$A$1:$F$45"}</definedName>
    <definedName name="adcbef" localSheetId="21" hidden="1">{"'PROFITABILITY'!$A$1:$F$45"}</definedName>
    <definedName name="adcbef" localSheetId="24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7" hidden="1">{"'장비'!$A$3:$M$12"}</definedName>
    <definedName name="ADITION" localSheetId="25" hidden="1">{"'장비'!$A$3:$M$12"}</definedName>
    <definedName name="ADITION" localSheetId="3" hidden="1">{"'장비'!$A$3:$M$12"}</definedName>
    <definedName name="ADITION" localSheetId="30" hidden="1">{"'장비'!$A$3:$M$12"}</definedName>
    <definedName name="ADITION" localSheetId="21" hidden="1">{"'장비'!$A$3:$M$12"}</definedName>
    <definedName name="ADITION" localSheetId="24" hidden="1">{"'장비'!$A$3:$M$12"}</definedName>
    <definedName name="ADITION" hidden="1">{"'장비'!$A$3:$M$12"}</definedName>
    <definedName name="adj" localSheetId="27">#REF!</definedName>
    <definedName name="adj" localSheetId="24">#REF!</definedName>
    <definedName name="adj">#REF!</definedName>
    <definedName name="admixPC" localSheetId="5">#REF!</definedName>
    <definedName name="admixPC" localSheetId="25">#REF!</definedName>
    <definedName name="admixPC" localSheetId="3">#REF!</definedName>
    <definedName name="admixPC" localSheetId="30">#REF!</definedName>
    <definedName name="admixPC" localSheetId="21">#REF!</definedName>
    <definedName name="admixPC">#REF!</definedName>
    <definedName name="admixpolymer" localSheetId="5">#REF!</definedName>
    <definedName name="admixpolymer" localSheetId="25">#REF!</definedName>
    <definedName name="admixpolymer" localSheetId="3">#REF!</definedName>
    <definedName name="admixpolymer" localSheetId="30">#REF!</definedName>
    <definedName name="admixpolymer" localSheetId="21">#REF!</definedName>
    <definedName name="admixpolymer">#REF!</definedName>
    <definedName name="Admixture" localSheetId="21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5">#REF!</definedName>
    <definedName name="ADUMP" localSheetId="3">#REF!</definedName>
    <definedName name="ADUMP" localSheetId="30">#REF!</definedName>
    <definedName name="ADUMP" localSheetId="21">#REF!</definedName>
    <definedName name="ADUMP">#REF!</definedName>
    <definedName name="ADVIK" localSheetId="27">#REF!</definedName>
    <definedName name="ADVIK" localSheetId="21">#REF!</definedName>
    <definedName name="ADVIK" localSheetId="24">#REF!</definedName>
    <definedName name="ADVIK">#REF!</definedName>
    <definedName name="adwea">#REF!</definedName>
    <definedName name="AE" localSheetId="11">INDEX(#REF!,MATCH(#REF!,#REF!,0))</definedName>
    <definedName name="ae" localSheetId="27">#REF!</definedName>
    <definedName name="ae" localSheetId="24">#REF!</definedName>
    <definedName name="ae">#REF!</definedName>
    <definedName name="AEA" localSheetId="5">#REF!</definedName>
    <definedName name="AEA" localSheetId="25">#REF!</definedName>
    <definedName name="AEA" localSheetId="3">#REF!</definedName>
    <definedName name="AEA" localSheetId="30">#REF!</definedName>
    <definedName name="AEA" localSheetId="21">#REF!</definedName>
    <definedName name="AEA">#REF!</definedName>
    <definedName name="AED" localSheetId="27">#REF!</definedName>
    <definedName name="AED" localSheetId="21">#REF!</definedName>
    <definedName name="AED" localSheetId="24">#REF!</definedName>
    <definedName name="AED">#REF!</definedName>
    <definedName name="AEDproEUR" localSheetId="27">1/#REF!</definedName>
    <definedName name="AEDproEUR" localSheetId="21">1/#REF!</definedName>
    <definedName name="AEDproEUR" localSheetId="24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5">#REF!</definedName>
    <definedName name="aeyae" localSheetId="3">#REF!</definedName>
    <definedName name="aeyae" localSheetId="30">#REF!</definedName>
    <definedName name="aeyae" localSheetId="21">#REF!</definedName>
    <definedName name="aeyae">#REF!</definedName>
    <definedName name="aeyrq" localSheetId="5">#REF!</definedName>
    <definedName name="aeyrq" localSheetId="25">#REF!</definedName>
    <definedName name="aeyrq" localSheetId="3">#REF!</definedName>
    <definedName name="aeyrq" localSheetId="30">#REF!</definedName>
    <definedName name="aeyrq" localSheetId="21">#REF!</definedName>
    <definedName name="aeyrq">#REF!</definedName>
    <definedName name="aeyt" localSheetId="5">#REF!</definedName>
    <definedName name="aeyt" localSheetId="25">#REF!</definedName>
    <definedName name="aeyt" localSheetId="3">#REF!</definedName>
    <definedName name="aeyt" localSheetId="30">#REF!</definedName>
    <definedName name="aeyt" localSheetId="21">#REF!</definedName>
    <definedName name="aeyt">#REF!</definedName>
    <definedName name="AF" localSheetId="11">INDEX(#REF!,MATCH(#REF!,#REF!,0))</definedName>
    <definedName name="af" localSheetId="27">#REF!</definedName>
    <definedName name="af" localSheetId="21">#REF!</definedName>
    <definedName name="af" localSheetId="24">#REF!</definedName>
    <definedName name="af">#REF!</definedName>
    <definedName name="AF_00" localSheetId="27">#REF!</definedName>
    <definedName name="AF_00" localSheetId="24">#REF!</definedName>
    <definedName name="AF_00">#REF!</definedName>
    <definedName name="AF_01" localSheetId="27">#REF!</definedName>
    <definedName name="AF_01" localSheetId="24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7">#REF!</definedName>
    <definedName name="AF_M_98" localSheetId="24">#REF!</definedName>
    <definedName name="AF_M_98">#REF!</definedName>
    <definedName name="AF_M_99" localSheetId="11">#REF!</definedName>
    <definedName name="AF_M_99" localSheetId="27">#REF!</definedName>
    <definedName name="AF_M_99" localSheetId="24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25" hidden="1">{"form-D1",#N/A,FALSE,"FORM-D1";"form-D1_amt",#N/A,FALSE,"FORM-D1"}</definedName>
    <definedName name="afdad" localSheetId="3" hidden="1">{"form-D1",#N/A,FALSE,"FORM-D1";"form-D1_amt",#N/A,FALSE,"FORM-D1"}</definedName>
    <definedName name="afdad" localSheetId="30" hidden="1">{"form-D1",#N/A,FALSE,"FORM-D1";"form-D1_amt",#N/A,FALSE,"FORM-D1"}</definedName>
    <definedName name="afdad" localSheetId="21" hidden="1">{"form-D1",#N/A,FALSE,"FORM-D1";"form-D1_amt",#N/A,FALSE,"FORM-D1"}</definedName>
    <definedName name="afdad" localSheetId="2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7">#REF!</definedName>
    <definedName name="afit" localSheetId="21">#REF!</definedName>
    <definedName name="afit" localSheetId="24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7">#REF!</definedName>
    <definedName name="Ag" localSheetId="25">#REF!</definedName>
    <definedName name="AG" localSheetId="3">INDEX(#REF!,MATCH(#REF!,#REF!,0))</definedName>
    <definedName name="AG" localSheetId="30">INDEX(#REF!,MATCH(#REF!,#REF!,0))</definedName>
    <definedName name="Ag" localSheetId="24">#REF!</definedName>
    <definedName name="Ag">#REF!</definedName>
    <definedName name="Ag___0" localSheetId="5">#REF!</definedName>
    <definedName name="Ag___0" localSheetId="25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5">#REF!</definedName>
    <definedName name="Agg40mm" localSheetId="3">#REF!</definedName>
    <definedName name="Agg40mm" localSheetId="30">#REF!</definedName>
    <definedName name="Agg40mm" localSheetId="21">#REF!</definedName>
    <definedName name="Agg40mm">#REF!</definedName>
    <definedName name="AggMT" localSheetId="5">#REF!</definedName>
    <definedName name="AggMT" localSheetId="25">#REF!</definedName>
    <definedName name="AggMT" localSheetId="3">#REF!</definedName>
    <definedName name="AggMT" localSheetId="30">#REF!</definedName>
    <definedName name="AggMT" localSheetId="21">#REF!</definedName>
    <definedName name="AggMT">#REF!</definedName>
    <definedName name="aggregates20mm" localSheetId="5">#REF!</definedName>
    <definedName name="aggregates20mm" localSheetId="25">#REF!</definedName>
    <definedName name="aggregates20mm" localSheetId="3">#REF!</definedName>
    <definedName name="aggregates20mm" localSheetId="30">#REF!</definedName>
    <definedName name="aggregates20mm" localSheetId="21">#REF!</definedName>
    <definedName name="aggregates20mm">#REF!</definedName>
    <definedName name="Agr12mm" localSheetId="21">#REF!</definedName>
    <definedName name="Agr12mm">#REF!</definedName>
    <definedName name="Agr20mm" localSheetId="21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7" hidden="1">{#N/A,#N/A,FALSE,"CCTV"}</definedName>
    <definedName name="AH" localSheetId="25" hidden="1">{#N/A,#N/A,FALSE,"CCTV"}</definedName>
    <definedName name="AH" localSheetId="3" hidden="1">{#N/A,#N/A,FALSE,"CCTV"}</definedName>
    <definedName name="AH" localSheetId="30" hidden="1">{#N/A,#N/A,FALSE,"CCTV"}</definedName>
    <definedName name="ah" localSheetId="21">#REF!</definedName>
    <definedName name="AH" localSheetId="24" hidden="1">{#N/A,#N/A,FALSE,"CCTV"}</definedName>
    <definedName name="AH" hidden="1">{#N/A,#N/A,FALSE,"CCTV"}</definedName>
    <definedName name="AHAHAHAHAH" localSheetId="5" hidden="1">#REF!</definedName>
    <definedName name="AHAHAHAHAH" localSheetId="27" hidden="1">#REF!</definedName>
    <definedName name="AHAHAHAHAH" localSheetId="21" hidden="1">#REF!</definedName>
    <definedName name="AHAHAHAHAH" localSheetId="24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5">INDEX(#REF!,MATCH(#REF!,#REF!,0))</definedName>
    <definedName name="AJ" localSheetId="2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5">INDEX(#REF!,MATCH(#REF!,#REF!,0))</definedName>
    <definedName name="AK" localSheetId="3">INDEX(#REF!,MATCH(#REF!,#REF!,0))</definedName>
    <definedName name="AK" localSheetId="30">INDEX(#REF!,MATCH(#REF!,#REF!,0))</definedName>
    <definedName name="AK" localSheetId="2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5">INDEX(#REF!,MATCH(#REF!,#REF!,0))</definedName>
    <definedName name="AL" localSheetId="3">INDEX(#REF!,MATCH(#REF!,#REF!,0))</definedName>
    <definedName name="AL" localSheetId="30">INDEX(#REF!,MATCH(#REF!,#REF!,0))</definedName>
    <definedName name="AL" localSheetId="2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7">#REF!</definedName>
    <definedName name="all" localSheetId="25">#REF!</definedName>
    <definedName name="all" localSheetId="3">#REF!</definedName>
    <definedName name="all" localSheetId="30">#REF!</definedName>
    <definedName name="all" localSheetId="21">#REF!</definedName>
    <definedName name="all" localSheetId="24">#REF!</definedName>
    <definedName name="all">#REF!</definedName>
    <definedName name="All_Item" localSheetId="27">#REF!</definedName>
    <definedName name="All_Item" localSheetId="24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7">#REF!</definedName>
    <definedName name="alpha" localSheetId="25">#REF!</definedName>
    <definedName name="alpha" localSheetId="3">#REF!</definedName>
    <definedName name="alpha" localSheetId="30">#REF!</definedName>
    <definedName name="alpha" localSheetId="21">#REF!</definedName>
    <definedName name="alpha" localSheetId="24">#REF!</definedName>
    <definedName name="alpha">#REF!</definedName>
    <definedName name="alpha_disc" localSheetId="27">#REF!</definedName>
    <definedName name="alpha_disc" localSheetId="24">#REF!</definedName>
    <definedName name="alpha_disc">#REF!</definedName>
    <definedName name="alpha_ed" localSheetId="27">#REF!</definedName>
    <definedName name="alpha_ed" localSheetId="24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1">#REF!</definedName>
    <definedName name="Alt">#REF!</definedName>
    <definedName name="Aluminium" localSheetId="5">#REF!</definedName>
    <definedName name="Aluminium" localSheetId="25">#REF!</definedName>
    <definedName name="Aluminium" localSheetId="3">#REF!</definedName>
    <definedName name="Aluminium" localSheetId="30">#REF!</definedName>
    <definedName name="Aluminium" localSheetId="21">#REF!</definedName>
    <definedName name="Aluminium">#REF!</definedName>
    <definedName name="Alw" localSheetId="5">#REF!</definedName>
    <definedName name="Alw" localSheetId="27">#REF!</definedName>
    <definedName name="Alw" localSheetId="24">#REF!</definedName>
    <definedName name="Alw">#REF!</definedName>
    <definedName name="alwarsump">#REF!</definedName>
    <definedName name="AM" localSheetId="11">INDEX(#REF!,MATCH(#REF!,#REF!,0))</definedName>
    <definedName name="AM" localSheetId="25">INDEX(#REF!,MATCH(#REF!,#REF!,0))</definedName>
    <definedName name="AM" localSheetId="3">INDEX(#REF!,MATCH(#REF!,#REF!,0))</definedName>
    <definedName name="AM" localSheetId="30">INDEX(#REF!,MATCH(#REF!,#REF!,0))</definedName>
    <definedName name="AM" localSheetId="2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5">#REF!</definedName>
    <definedName name="amritsar" localSheetId="3">#REF!</definedName>
    <definedName name="amritsar" localSheetId="30">#REF!</definedName>
    <definedName name="amritsar" localSheetId="21">#REF!</definedName>
    <definedName name="amritsar">#REF!</definedName>
    <definedName name="Analysis" localSheetId="27">#REF!</definedName>
    <definedName name="Analysis" localSheetId="21">#REF!</definedName>
    <definedName name="Analysis" localSheetId="24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7">#REF!</definedName>
    <definedName name="anchor" localSheetId="21">#REF!</definedName>
    <definedName name="anchor" localSheetId="24">#REF!</definedName>
    <definedName name="anchor">#REF!</definedName>
    <definedName name="Anfang" localSheetId="5">#REF!</definedName>
    <definedName name="Anfang" localSheetId="21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3">#REF!</definedName>
    <definedName name="annex6" localSheetId="30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5">#REF!</definedName>
    <definedName name="anticorrosive" localSheetId="3">#REF!</definedName>
    <definedName name="anticorrosive" localSheetId="30">#REF!</definedName>
    <definedName name="anticorrosive" localSheetId="21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7">#REF!</definedName>
    <definedName name="app" localSheetId="24">#REF!</definedName>
    <definedName name="app">#REF!</definedName>
    <definedName name="APPR">#REF!</definedName>
    <definedName name="Approach" localSheetId="11">#REF!</definedName>
    <definedName name="Approach" localSheetId="3">#REF!</definedName>
    <definedName name="Approach" localSheetId="30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7" hidden="1">{"form-D1",#N/A,FALSE,"FORM-D1";"form-D1_amt",#N/A,FALSE,"FORM-D1"}</definedName>
    <definedName name="APR" localSheetId="25" hidden="1">{"form-D1",#N/A,FALSE,"FORM-D1";"form-D1_amt",#N/A,FALSE,"FORM-D1"}</definedName>
    <definedName name="APR" localSheetId="3" hidden="1">{"form-D1",#N/A,FALSE,"FORM-D1";"form-D1_amt",#N/A,FALSE,"FORM-D1"}</definedName>
    <definedName name="APR" localSheetId="30" hidden="1">{"form-D1",#N/A,FALSE,"FORM-D1";"form-D1_amt",#N/A,FALSE,"FORM-D1"}</definedName>
    <definedName name="APR" localSheetId="21" hidden="1">{"form-D1",#N/A,FALSE,"FORM-D1";"form-D1_amt",#N/A,FALSE,"FORM-D1"}</definedName>
    <definedName name="APR" localSheetId="2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7">#REF!</definedName>
    <definedName name="april_qty" localSheetId="21">#REF!</definedName>
    <definedName name="april_qty" localSheetId="24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localSheetId="3" hidden="1">{#N/A,#N/A,FALSE,"WRSUMMARY";#N/A,#N/A,FALSE,"ANNEX-1";#N/A,#N/A,FALSE,"ANNEX-2";#N/A,#N/A,FALSE,"ANNEX-3";#N/A,#N/A,FALSE,"WORKING"}</definedName>
    <definedName name="apty" localSheetId="30" hidden="1">{#N/A,#N/A,FALSE,"WRSUMMARY";#N/A,#N/A,FALSE,"ANNEX-1";#N/A,#N/A,FALSE,"ANNEX-2";#N/A,#N/A,FALSE,"ANNEX-3";#N/A,#N/A,FALSE,"WORKING"}</definedName>
    <definedName name="apty" localSheetId="21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7">#REF!</definedName>
    <definedName name="aq" localSheetId="25">#REF!</definedName>
    <definedName name="aq" localSheetId="3">#REF!</definedName>
    <definedName name="aq" localSheetId="30">#REF!</definedName>
    <definedName name="aq" localSheetId="24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5">#REF!,#REF!,#REF!</definedName>
    <definedName name="AreaA1" localSheetId="21">#REF!,#REF!,#REF!</definedName>
    <definedName name="AreaA1">#REF!,#REF!,#REF!</definedName>
    <definedName name="AreaA3" localSheetId="5">#REF!,#REF!,#REF!</definedName>
    <definedName name="AreaA3" localSheetId="21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7">#REF!</definedName>
    <definedName name="arrotonda" localSheetId="21">#REF!</definedName>
    <definedName name="arrotonda" localSheetId="24">#REF!</definedName>
    <definedName name="arrotonda">#REF!</definedName>
    <definedName name="arun">#REF!</definedName>
    <definedName name="arunan">#N/A</definedName>
    <definedName name="arwrw">#REF!</definedName>
    <definedName name="as" localSheetId="27">#REF!</definedName>
    <definedName name="as" localSheetId="24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7">#REF!</definedName>
    <definedName name="asd" localSheetId="21">#REF!</definedName>
    <definedName name="asd" localSheetId="24">#REF!</definedName>
    <definedName name="asd">#REF!</definedName>
    <definedName name="asda" localSheetId="5">#REF!</definedName>
    <definedName name="asda" localSheetId="3">#REF!</definedName>
    <definedName name="asda" localSheetId="30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1">#REF!</definedName>
    <definedName name="asdff">#REF!</definedName>
    <definedName name="asdfgf" localSheetId="5">#REF!</definedName>
    <definedName name="asdfgf" localSheetId="27">#REF!</definedName>
    <definedName name="asdfgf" localSheetId="24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5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7" hidden="1">#REF!</definedName>
    <definedName name="ass" localSheetId="21">#REF!</definedName>
    <definedName name="ass" localSheetId="24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7" hidden="1">#REF!</definedName>
    <definedName name="ASSASAASA" localSheetId="24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5">#REF!</definedName>
    <definedName name="Available_Labour" localSheetId="3">#REF!</definedName>
    <definedName name="Available_Labour" localSheetId="30">#REF!</definedName>
    <definedName name="Available_Labour" localSheetId="21">#REF!</definedName>
    <definedName name="Available_Labour">#REF!</definedName>
    <definedName name="AVIBRA" localSheetId="5">#REF!</definedName>
    <definedName name="AVIBRA" localSheetId="25">#REF!</definedName>
    <definedName name="AVIBRA" localSheetId="3">#REF!</definedName>
    <definedName name="AVIBRA" localSheetId="30">#REF!</definedName>
    <definedName name="AVIBRA" localSheetId="21">#REF!</definedName>
    <definedName name="AVIBRA">#REF!</definedName>
    <definedName name="aw" localSheetId="27">#REF!</definedName>
    <definedName name="aw" localSheetId="21">#REF!</definedName>
    <definedName name="aw" localSheetId="24">#REF!</definedName>
    <definedName name="aw">#REF!</definedName>
    <definedName name="awsegfSAeFG">#REF!</definedName>
    <definedName name="AWW">#REF!</definedName>
    <definedName name="ax" localSheetId="11">#REF!</definedName>
    <definedName name="ax" localSheetId="3">#REF!</definedName>
    <definedName name="ax" localSheetId="30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3">#REF!</definedName>
    <definedName name="ay" localSheetId="30">#REF!</definedName>
    <definedName name="ay">#REF!</definedName>
    <definedName name="azdfrgg">#REF!</definedName>
    <definedName name="aziz" localSheetId="5">#REF!</definedName>
    <definedName name="aziz" localSheetId="25">#REF!</definedName>
    <definedName name="aziz" localSheetId="3">#REF!</definedName>
    <definedName name="aziz" localSheetId="30">#REF!</definedName>
    <definedName name="aziz" localSheetId="21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7" hidden="1">{"'PROFITABILITY'!$A$1:$F$45"}</definedName>
    <definedName name="azsa" localSheetId="25" hidden="1">{"'PROFITABILITY'!$A$1:$F$45"}</definedName>
    <definedName name="azsa" localSheetId="3" hidden="1">{"'PROFITABILITY'!$A$1:$F$45"}</definedName>
    <definedName name="azsa" localSheetId="30" hidden="1">{"'PROFITABILITY'!$A$1:$F$45"}</definedName>
    <definedName name="azsa" localSheetId="21" hidden="1">{"'PROFITABILITY'!$A$1:$F$45"}</definedName>
    <definedName name="azsa" localSheetId="24" hidden="1">{"'PROFITABILITY'!$A$1:$F$45"}</definedName>
    <definedName name="azsa" hidden="1">{"'PROFITABILITY'!$A$1:$F$45"}</definedName>
    <definedName name="B" localSheetId="3">#REF!</definedName>
    <definedName name="B" localSheetId="30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5">#REF!</definedName>
    <definedName name="ballies" localSheetId="3">#REF!</definedName>
    <definedName name="ballies" localSheetId="30">#REF!</definedName>
    <definedName name="ballies" localSheetId="21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7" hidden="1">{"'PROFITABILITY'!$A$1:$F$45"}</definedName>
    <definedName name="bas" localSheetId="25" hidden="1">{"'PROFITABILITY'!$A$1:$F$45"}</definedName>
    <definedName name="bas" localSheetId="3" hidden="1">{"'PROFITABILITY'!$A$1:$F$45"}</definedName>
    <definedName name="bas" localSheetId="30" hidden="1">{"'PROFITABILITY'!$A$1:$F$45"}</definedName>
    <definedName name="bas" localSheetId="21" hidden="1">{"'PROFITABILITY'!$A$1:$F$45"}</definedName>
    <definedName name="bas" localSheetId="24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5">#REF!</definedName>
    <definedName name="Basic_Material_List" localSheetId="3">#REF!</definedName>
    <definedName name="Basic_Material_List" localSheetId="30">#REF!</definedName>
    <definedName name="Basic_Material_List" localSheetId="21">#REF!</definedName>
    <definedName name="Basic_Material_List">#REF!</definedName>
    <definedName name="basic_rtu" localSheetId="27">#REF!</definedName>
    <definedName name="basic_rtu" localSheetId="21">#REF!</definedName>
    <definedName name="basic_rtu" localSheetId="24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7">#REF!</definedName>
    <definedName name="BAUfaktor" localSheetId="24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7" hidden="1">{"'PROFITABILITY'!$A$1:$F$45"}</definedName>
    <definedName name="bb" localSheetId="25" hidden="1">{"'PROFITABILITY'!$A$1:$F$45"}</definedName>
    <definedName name="bb" localSheetId="3" hidden="1">{"'PROFITABILITY'!$A$1:$F$45"}</definedName>
    <definedName name="bb" localSheetId="30" hidden="1">{"'PROFITABILITY'!$A$1:$F$45"}</definedName>
    <definedName name="bb" localSheetId="21">#REF!</definedName>
    <definedName name="bb" localSheetId="24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7" hidden="1">{"'PROFITABILITY'!$A$1:$F$45"}</definedName>
    <definedName name="bbb" localSheetId="25" hidden="1">{"'PROFITABILITY'!$A$1:$F$45"}</definedName>
    <definedName name="bbb" localSheetId="3" hidden="1">{"'PROFITABILITY'!$A$1:$F$45"}</definedName>
    <definedName name="bbb" localSheetId="30" hidden="1">{"'PROFITABILITY'!$A$1:$F$45"}</definedName>
    <definedName name="BBB" localSheetId="21">#REF!</definedName>
    <definedName name="bbb" localSheetId="24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3">#REF!</definedName>
    <definedName name="bc" localSheetId="30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7" hidden="1">{"'PROFITABILITY'!$A$1:$F$45"}</definedName>
    <definedName name="bcv" localSheetId="25" hidden="1">{"'PROFITABILITY'!$A$1:$F$45"}</definedName>
    <definedName name="bcv" localSheetId="3" hidden="1">{"'PROFITABILITY'!$A$1:$F$45"}</definedName>
    <definedName name="bcv" localSheetId="30" hidden="1">{"'PROFITABILITY'!$A$1:$F$45"}</definedName>
    <definedName name="bcv" localSheetId="21" hidden="1">{"'PROFITABILITY'!$A$1:$F$45"}</definedName>
    <definedName name="bcv" localSheetId="24" hidden="1">{"'PROFITABILITY'!$A$1:$F$45"}</definedName>
    <definedName name="bcv" hidden="1">{"'PROFITABILITY'!$A$1:$F$45"}</definedName>
    <definedName name="BD" localSheetId="11">INDEX(#REF!,MATCH(#REF!,#REF!,0))</definedName>
    <definedName name="BD" localSheetId="25">INDEX(#REF!,MATCH(#REF!,#REF!,0))</definedName>
    <definedName name="BD" localSheetId="2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5">INDEX(#REF!,MATCH(#REF!,#REF!,0))</definedName>
    <definedName name="BE" localSheetId="3">INDEX(#REF!,MATCH(#REF!,#REF!,0))</definedName>
    <definedName name="BE" localSheetId="30">INDEX(#REF!,MATCH(#REF!,#REF!,0))</definedName>
    <definedName name="BE" localSheetId="21">INDEX(#REF!,MATCH(#REF!,#REF!,0))</definedName>
    <definedName name="BE">INDEX(#REF!,MATCH(#REF!,#REF!,0))</definedName>
    <definedName name="bearings" localSheetId="5">#REF!</definedName>
    <definedName name="bearings" localSheetId="25">#REF!</definedName>
    <definedName name="bearings" localSheetId="3">#REF!</definedName>
    <definedName name="bearings" localSheetId="30">#REF!</definedName>
    <definedName name="bearings" localSheetId="21">#REF!</definedName>
    <definedName name="bearings">#REF!</definedName>
    <definedName name="Beg_Bal">#REF!</definedName>
    <definedName name="Beldar" localSheetId="11">#REF!</definedName>
    <definedName name="Beldar" localSheetId="21">#REF!</definedName>
    <definedName name="Beldar">#REF!</definedName>
    <definedName name="BEN" localSheetId="27">#REF!</definedName>
    <definedName name="BEN" localSheetId="24">#REF!</definedName>
    <definedName name="BEN">#REF!</definedName>
    <definedName name="BEND">#REF!</definedName>
    <definedName name="Benefits" localSheetId="27">#REF!</definedName>
    <definedName name="Benefits" localSheetId="24">#REF!</definedName>
    <definedName name="Benefits">#REF!</definedName>
    <definedName name="BENJ">#REF!</definedName>
    <definedName name="Bentonite" localSheetId="5">#REF!</definedName>
    <definedName name="Bentonite" localSheetId="25">#REF!</definedName>
    <definedName name="Bentonite" localSheetId="3">#REF!</definedName>
    <definedName name="Bentonite" localSheetId="30">#REF!</definedName>
    <definedName name="Bentonite" localSheetId="21">#REF!</definedName>
    <definedName name="Bentonite">#REF!</definedName>
    <definedName name="BES">INDEX(#REF!,MATCH(#REF!,#REF!,0))</definedName>
    <definedName name="beta" localSheetId="27">#REF!</definedName>
    <definedName name="beta" localSheetId="21">#REF!</definedName>
    <definedName name="beta" localSheetId="24">#REF!</definedName>
    <definedName name="beta">#REF!</definedName>
    <definedName name="BF" localSheetId="11">INDEX(#REF!,MATCH(#REF!,#REF!,0))</definedName>
    <definedName name="BF" localSheetId="27">INDEX(#REF!,MATCH(#REF!,#REF!,0))</definedName>
    <definedName name="BF" localSheetId="25">INDEX(#REF!,MATCH(#REF!,#REF!,0))</definedName>
    <definedName name="BF" localSheetId="3">INDEX(#REF!,MATCH(#REF!,#REF!,0))</definedName>
    <definedName name="BF" localSheetId="30">INDEX(#REF!,MATCH(#REF!,#REF!,0))</definedName>
    <definedName name="BF" localSheetId="21">#REF!</definedName>
    <definedName name="BF" localSheetId="24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7">#REF!</definedName>
    <definedName name="BG" localSheetId="24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7">INDEX(#REF!,MATCH(#REF!,#REF!,0))</definedName>
    <definedName name="BH" localSheetId="25">INDEX(#REF!,MATCH(#REF!,#REF!,0))</definedName>
    <definedName name="BH" localSheetId="3">INDEX(#REF!,MATCH(#REF!,#REF!,0))</definedName>
    <definedName name="BH" localSheetId="30">INDEX(#REF!,MATCH(#REF!,#REF!,0))</definedName>
    <definedName name="bh" localSheetId="21">#REF!</definedName>
    <definedName name="BH" localSheetId="24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7">INDEX(#REF!,MATCH(#REF!,#REF!,0))</definedName>
    <definedName name="BI" localSheetId="25">INDEX(#REF!,MATCH(#REF!,#REF!,0))</definedName>
    <definedName name="BI" localSheetId="21">#REF!</definedName>
    <definedName name="BI" localSheetId="24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5">#REF!</definedName>
    <definedName name="bitpressuredis" localSheetId="3">#REF!</definedName>
    <definedName name="bitpressuredis" localSheetId="30">#REF!</definedName>
    <definedName name="bitpressuredis" localSheetId="21">#REF!</definedName>
    <definedName name="bitpressuredis">#REF!</definedName>
    <definedName name="BJ" localSheetId="11">INDEX(#REF!,MATCH(#REF!,#REF!,0))</definedName>
    <definedName name="BJ" localSheetId="25">INDEX(#REF!,MATCH(#REF!,#REF!,0))</definedName>
    <definedName name="BJ" localSheetId="2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5">INDEX(#REF!,MATCH(#REF!,#REF!,0))</definedName>
    <definedName name="BK" localSheetId="21">INDEX(#REF!,MATCH(#REF!,#REF!,0))</definedName>
    <definedName name="BK">INDEX(#REF!,MATCH(#REF!,#REF!,0))</definedName>
    <definedName name="BKS" localSheetId="5">#REF!</definedName>
    <definedName name="BKS" localSheetId="25">#REF!</definedName>
    <definedName name="BKS" localSheetId="3">#REF!</definedName>
    <definedName name="BKS" localSheetId="30">#REF!</definedName>
    <definedName name="BKS" localSheetId="21">#REF!</definedName>
    <definedName name="BKS">#REF!</definedName>
    <definedName name="BL" localSheetId="11">INDEX(#REF!,MATCH(#REF!,#REF!,0))</definedName>
    <definedName name="BL" localSheetId="25">INDEX(#REF!,MATCH(#REF!,#REF!,0))</definedName>
    <definedName name="BL" localSheetId="2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5">#REF!</definedName>
    <definedName name="BlkS" localSheetId="3">#REF!</definedName>
    <definedName name="BlkS" localSheetId="30">#REF!</definedName>
    <definedName name="BlkS" localSheetId="21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7">#REF!</definedName>
    <definedName name="BM" localSheetId="21">#REF!</definedName>
    <definedName name="BM" localSheetId="24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7">#REF!</definedName>
    <definedName name="Bn" localSheetId="24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7">#REF!</definedName>
    <definedName name="boisar" localSheetId="24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7">#REF!</definedName>
    <definedName name="bom" localSheetId="24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5">#REF!</definedName>
    <definedName name="bondstone" localSheetId="3">#REF!</definedName>
    <definedName name="bondstone" localSheetId="30">#REF!</definedName>
    <definedName name="bondstone" localSheetId="21">#REF!</definedName>
    <definedName name="bondstone">#REF!</definedName>
    <definedName name="BONPSCHE" localSheetId="11">#REF!</definedName>
    <definedName name="BONPSCHE" localSheetId="27">#REF!</definedName>
    <definedName name="BONPSCHE" localSheetId="21">#REF!</definedName>
    <definedName name="BONPSCHE" localSheetId="24">#REF!</definedName>
    <definedName name="BONPSCHE">#REF!</definedName>
    <definedName name="BOQ">#REF!</definedName>
    <definedName name="BOQ_1">"#REF!"</definedName>
    <definedName name="boq_type" localSheetId="25">#REF!</definedName>
    <definedName name="boq_type">#REF!</definedName>
    <definedName name="boq_version" localSheetId="11">#REF!</definedName>
    <definedName name="boq_version" localSheetId="25">#REF!</definedName>
    <definedName name="boq_version">#REF!</definedName>
    <definedName name="BORE_HOLE_DATA">#REF!</definedName>
    <definedName name="BOSS" localSheetId="5">#REF!</definedName>
    <definedName name="BOSS" localSheetId="27">#REF!</definedName>
    <definedName name="BOSS" localSheetId="24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3">#REF!</definedName>
    <definedName name="bp" localSheetId="30">#REF!</definedName>
    <definedName name="bp">#REF!</definedName>
    <definedName name="bpf">#REF!</definedName>
    <definedName name="Bph">#REF!</definedName>
    <definedName name="bps" localSheetId="27">#REF!</definedName>
    <definedName name="bps" localSheetId="24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7">#REF!</definedName>
    <definedName name="BR_Resou" localSheetId="24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25" hidden="1">{"form-D1",#N/A,FALSE,"FORM-D1";"form-D1_amt",#N/A,FALSE,"FORM-D1"}</definedName>
    <definedName name="Bridge" localSheetId="3" hidden="1">{"form-D1",#N/A,FALSE,"FORM-D1";"form-D1_amt",#N/A,FALSE,"FORM-D1"}</definedName>
    <definedName name="Bridge" localSheetId="30" hidden="1">{"form-D1",#N/A,FALSE,"FORM-D1";"form-D1_amt",#N/A,FALSE,"FORM-D1"}</definedName>
    <definedName name="Bridge" localSheetId="21" hidden="1">{"form-D1",#N/A,FALSE,"FORM-D1";"form-D1_amt",#N/A,FALSE,"FORM-D1"}</definedName>
    <definedName name="Bridge" localSheetId="24" hidden="1">{"form-D1",#N/A,FALSE,"FORM-D1";"form-D1_amt",#N/A,FALSE,"FORM-D1"}</definedName>
    <definedName name="Bridge" hidden="1">{"form-D1",#N/A,FALSE,"FORM-D1";"form-D1_amt",#N/A,FALSE,"FORM-D1"}</definedName>
    <definedName name="brk" localSheetId="21">#REF!</definedName>
    <definedName name="brk">#REF!</definedName>
    <definedName name="brk___0">#REF!</definedName>
    <definedName name="bs" localSheetId="27">#REF!</definedName>
    <definedName name="BS" localSheetId="21">#REF!</definedName>
    <definedName name="bs" localSheetId="24">#REF!</definedName>
    <definedName name="bs">#REF!</definedName>
    <definedName name="BS_9A" localSheetId="27">#REF!</definedName>
    <definedName name="BS_9A" localSheetId="24">#REF!</definedName>
    <definedName name="BS_9A">#REF!</definedName>
    <definedName name="BS_9B" localSheetId="27">#REF!</definedName>
    <definedName name="BS_9B" localSheetId="24">#REF!</definedName>
    <definedName name="BS_9B">#REF!</definedName>
    <definedName name="Bsump">#REF!</definedName>
    <definedName name="bt80.100" localSheetId="5">#REF!</definedName>
    <definedName name="bt80.100" localSheetId="25">#REF!</definedName>
    <definedName name="bt80.100" localSheetId="3">#REF!</definedName>
    <definedName name="bt80.100" localSheetId="30">#REF!</definedName>
    <definedName name="bt80.100" localSheetId="21">#REF!</definedName>
    <definedName name="bt80.100">#REF!</definedName>
    <definedName name="btb_musd" localSheetId="11">#REF!</definedName>
    <definedName name="btb_musd" localSheetId="27">#REF!</definedName>
    <definedName name="btb_musd" localSheetId="3">#REF!</definedName>
    <definedName name="btb_musd" localSheetId="30">#REF!</definedName>
    <definedName name="btb_musd" localSheetId="24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7">#REF!</definedName>
    <definedName name="building" localSheetId="25">#REF!</definedName>
    <definedName name="building" localSheetId="3">#REF!</definedName>
    <definedName name="building" localSheetId="30">#REF!</definedName>
    <definedName name="building" localSheetId="21">#REF!</definedName>
    <definedName name="building" localSheetId="24">#REF!</definedName>
    <definedName name="building">#REF!</definedName>
    <definedName name="building___0" localSheetId="5">#REF!</definedName>
    <definedName name="building___0" localSheetId="25">#REF!</definedName>
    <definedName name="building___0" localSheetId="3">#REF!</definedName>
    <definedName name="building___0" localSheetId="30">#REF!</definedName>
    <definedName name="building___0" localSheetId="21">#REF!</definedName>
    <definedName name="building___0">#REF!</definedName>
    <definedName name="building___11" localSheetId="5">#REF!</definedName>
    <definedName name="building___11" localSheetId="25">#REF!</definedName>
    <definedName name="building___11" localSheetId="3">#REF!</definedName>
    <definedName name="building___11" localSheetId="30">#REF!</definedName>
    <definedName name="building___11" localSheetId="21">#REF!</definedName>
    <definedName name="building___11">#REF!</definedName>
    <definedName name="building___12" localSheetId="5">#REF!</definedName>
    <definedName name="building___12" localSheetId="25">#REF!</definedName>
    <definedName name="building___12" localSheetId="3">#REF!</definedName>
    <definedName name="building___12" localSheetId="30">#REF!</definedName>
    <definedName name="building___12" localSheetId="21">#REF!</definedName>
    <definedName name="building___12">#REF!</definedName>
    <definedName name="BuiltIn_AutoFilter___1" localSheetId="21">#REF!</definedName>
    <definedName name="BuiltIn_AutoFilter___1">#REF!</definedName>
    <definedName name="BuiltIn_AutoFilter___17" localSheetId="2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7">#REF!</definedName>
    <definedName name="BuiltIn_Print_Area" localSheetId="21">#REF!</definedName>
    <definedName name="BuiltIn_Print_Area" localSheetId="24">#REF!</definedName>
    <definedName name="BuiltIn_Print_Area">#REF!</definedName>
    <definedName name="BuiltIn_Print_Area___0" localSheetId="5">#REF!</definedName>
    <definedName name="BuiltIn_Print_Area___0" localSheetId="21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3">#REF!</definedName>
    <definedName name="BuiltIn_Print_Titles___0" localSheetId="30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5">#REF!</definedName>
    <definedName name="BW">#REF!</definedName>
    <definedName name="Bx" localSheetId="11">#REF!</definedName>
    <definedName name="Bx" localSheetId="27">#REF!</definedName>
    <definedName name="Bx" localSheetId="25">#REF!</definedName>
    <definedName name="Bx" localSheetId="24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5">#REF!</definedName>
    <definedName name="c_1" localSheetId="3">#REF!</definedName>
    <definedName name="c_1" localSheetId="30">#REF!</definedName>
    <definedName name="c_1" localSheetId="21">#REF!</definedName>
    <definedName name="c_1">#REF!</definedName>
    <definedName name="c_10" localSheetId="5">#REF!</definedName>
    <definedName name="c_10" localSheetId="25">#REF!</definedName>
    <definedName name="c_10" localSheetId="3">#REF!</definedName>
    <definedName name="c_10" localSheetId="30">#REF!</definedName>
    <definedName name="c_10" localSheetId="21">#REF!</definedName>
    <definedName name="c_10">#REF!</definedName>
    <definedName name="c_11" localSheetId="5">#REF!</definedName>
    <definedName name="c_11" localSheetId="25">#REF!</definedName>
    <definedName name="c_11" localSheetId="3">#REF!</definedName>
    <definedName name="c_11" localSheetId="30">#REF!</definedName>
    <definedName name="c_11" localSheetId="21">#REF!</definedName>
    <definedName name="c_11">#REF!</definedName>
    <definedName name="c_12" localSheetId="5">#REF!</definedName>
    <definedName name="c_12" localSheetId="25">#REF!</definedName>
    <definedName name="c_12" localSheetId="3">#REF!</definedName>
    <definedName name="c_12" localSheetId="30">#REF!</definedName>
    <definedName name="c_12" localSheetId="21">#REF!</definedName>
    <definedName name="c_12">#REF!</definedName>
    <definedName name="c_2" localSheetId="5">#REF!</definedName>
    <definedName name="c_2" localSheetId="25">#REF!</definedName>
    <definedName name="c_2" localSheetId="3">#REF!</definedName>
    <definedName name="c_2" localSheetId="30">#REF!</definedName>
    <definedName name="c_2" localSheetId="21">#REF!</definedName>
    <definedName name="c_2">#REF!</definedName>
    <definedName name="c_3" localSheetId="5">#REF!</definedName>
    <definedName name="c_3" localSheetId="25">#REF!</definedName>
    <definedName name="c_3" localSheetId="3">#REF!</definedName>
    <definedName name="c_3" localSheetId="30">#REF!</definedName>
    <definedName name="c_3" localSheetId="21">#REF!</definedName>
    <definedName name="c_3">#REF!</definedName>
    <definedName name="c_4" localSheetId="5">#REF!</definedName>
    <definedName name="c_4" localSheetId="25">#REF!</definedName>
    <definedName name="c_4" localSheetId="3">#REF!</definedName>
    <definedName name="c_4" localSheetId="30">#REF!</definedName>
    <definedName name="c_4" localSheetId="21">#REF!</definedName>
    <definedName name="c_4">#REF!</definedName>
    <definedName name="c_5" localSheetId="5">#REF!</definedName>
    <definedName name="c_5" localSheetId="25">#REF!</definedName>
    <definedName name="c_5" localSheetId="3">#REF!</definedName>
    <definedName name="c_5" localSheetId="30">#REF!</definedName>
    <definedName name="c_5" localSheetId="21">#REF!</definedName>
    <definedName name="c_5">#REF!</definedName>
    <definedName name="c_5a" localSheetId="5">#REF!</definedName>
    <definedName name="c_5a" localSheetId="25">#REF!</definedName>
    <definedName name="c_5a" localSheetId="3">#REF!</definedName>
    <definedName name="c_5a" localSheetId="30">#REF!</definedName>
    <definedName name="c_5a" localSheetId="21">#REF!</definedName>
    <definedName name="c_5a">#REF!</definedName>
    <definedName name="c_6" localSheetId="5">#REF!</definedName>
    <definedName name="c_6" localSheetId="25">#REF!</definedName>
    <definedName name="c_6" localSheetId="3">#REF!</definedName>
    <definedName name="c_6" localSheetId="30">#REF!</definedName>
    <definedName name="c_6" localSheetId="21">#REF!</definedName>
    <definedName name="c_6">#REF!</definedName>
    <definedName name="c_6a" localSheetId="5">#REF!</definedName>
    <definedName name="c_6a" localSheetId="25">#REF!</definedName>
    <definedName name="c_6a" localSheetId="3">#REF!</definedName>
    <definedName name="c_6a" localSheetId="30">#REF!</definedName>
    <definedName name="c_6a" localSheetId="21">#REF!</definedName>
    <definedName name="c_6a">#REF!</definedName>
    <definedName name="c_7" localSheetId="5">#REF!</definedName>
    <definedName name="c_7" localSheetId="25">#REF!</definedName>
    <definedName name="c_7" localSheetId="3">#REF!</definedName>
    <definedName name="c_7" localSheetId="30">#REF!</definedName>
    <definedName name="c_7" localSheetId="21">#REF!</definedName>
    <definedName name="c_7">#REF!</definedName>
    <definedName name="c_8" localSheetId="5">#REF!</definedName>
    <definedName name="c_8" localSheetId="25">#REF!</definedName>
    <definedName name="c_8" localSheetId="3">#REF!</definedName>
    <definedName name="c_8" localSheetId="30">#REF!</definedName>
    <definedName name="c_8" localSheetId="21">#REF!</definedName>
    <definedName name="c_8">#REF!</definedName>
    <definedName name="c_9" localSheetId="5">#REF!</definedName>
    <definedName name="c_9" localSheetId="25">#REF!</definedName>
    <definedName name="c_9" localSheetId="3">#REF!</definedName>
    <definedName name="c_9" localSheetId="30">#REF!</definedName>
    <definedName name="c_9" localSheetId="21">#REF!</definedName>
    <definedName name="c_9">#REF!</definedName>
    <definedName name="c_c">#REF!</definedName>
    <definedName name="c_margin" localSheetId="27">#REF!</definedName>
    <definedName name="c_margin" localSheetId="21">#REF!</definedName>
    <definedName name="c_margin" localSheetId="24">#REF!</definedName>
    <definedName name="c_margin">#REF!</definedName>
    <definedName name="C_VALUE" localSheetId="27">#REF!</definedName>
    <definedName name="C_VALUE" localSheetId="24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7">#REF!</definedName>
    <definedName name="ca" localSheetId="21">#REF!*1.507</definedName>
    <definedName name="Ca" localSheetId="24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7" hidden="1">{"'PROFITABILITY'!$A$1:$F$45"}</definedName>
    <definedName name="caa" localSheetId="25" hidden="1">{"'PROFITABILITY'!$A$1:$F$45"}</definedName>
    <definedName name="caa" localSheetId="3" hidden="1">{"'PROFITABILITY'!$A$1:$F$45"}</definedName>
    <definedName name="caa" localSheetId="30" hidden="1">{"'PROFITABILITY'!$A$1:$F$45"}</definedName>
    <definedName name="caa" localSheetId="21" hidden="1">{"'PROFITABILITY'!$A$1:$F$45"}</definedName>
    <definedName name="caa" localSheetId="24" hidden="1">{"'PROFITABILITY'!$A$1:$F$45"}</definedName>
    <definedName name="caa" hidden="1">{"'PROFITABILITY'!$A$1:$F$45"}</definedName>
    <definedName name="CABLE" localSheetId="27">#REF!</definedName>
    <definedName name="CABLE" localSheetId="24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3">#REF!</definedName>
    <definedName name="cant" localSheetId="30">#REF!</definedName>
    <definedName name="cant">#REF!</definedName>
    <definedName name="cap" localSheetId="11">#REF!</definedName>
    <definedName name="cap" localSheetId="27">#REF!</definedName>
    <definedName name="cap" localSheetId="24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3">#REF!</definedName>
    <definedName name="cash" localSheetId="30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7">#REF!</definedName>
    <definedName name="CAUSE" localSheetId="21">#REF!</definedName>
    <definedName name="CAUSE" localSheetId="24">#REF!</definedName>
    <definedName name="CAUSE">#REF!</definedName>
    <definedName name="CB" localSheetId="11">INDEX(#REF!,MATCH(#REF!,#REF!,0))</definedName>
    <definedName name="CB" localSheetId="25">INDEX(#REF!,MATCH(#REF!,#REF!,0))</definedName>
    <definedName name="CB" localSheetId="3">INDEX(#REF!,MATCH(#REF!,#REF!,0))</definedName>
    <definedName name="CB" localSheetId="30">INDEX(#REF!,MATCH(#REF!,#REF!,0))</definedName>
    <definedName name="CB" localSheetId="2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7">#REF!</definedName>
    <definedName name="CBISO" localSheetId="24">#REF!</definedName>
    <definedName name="CBISO" localSheetId="1">#REF!</definedName>
    <definedName name="CBISO">#REF!</definedName>
    <definedName name="CBISO145" localSheetId="27">#REF!</definedName>
    <definedName name="CBISO145" localSheetId="24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7" hidden="1">{"form-D1",#N/A,FALSE,"FORM-D1";"form-D1_amt",#N/A,FALSE,"FORM-D1"}</definedName>
    <definedName name="cc" localSheetId="25" hidden="1">{"form-D1",#N/A,FALSE,"FORM-D1";"form-D1_amt",#N/A,FALSE,"FORM-D1"}</definedName>
    <definedName name="CC" localSheetId="3">INDEX(#REF!,MATCH(#REF!,#REF!,0))</definedName>
    <definedName name="CC" localSheetId="30">INDEX(#REF!,MATCH(#REF!,#REF!,0))</definedName>
    <definedName name="CC" localSheetId="21">#REF!</definedName>
    <definedName name="cc" localSheetId="2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7">#REF!</definedName>
    <definedName name="cccc" localSheetId="21">#REF!</definedName>
    <definedName name="cccc" localSheetId="24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7">#REF!</definedName>
    <definedName name="cd" localSheetId="3">#REF!</definedName>
    <definedName name="cd" localSheetId="30">#REF!</definedName>
    <definedName name="cd" localSheetId="6">#REF!</definedName>
    <definedName name="cd" localSheetId="24">#REF!</definedName>
    <definedName name="cd">#REF!</definedName>
    <definedName name="CD_HW" localSheetId="27">#REF!</definedName>
    <definedName name="CD_HW" localSheetId="6">#REF!</definedName>
    <definedName name="CD_HW" localSheetId="24">#REF!</definedName>
    <definedName name="CD_HW">#REF!</definedName>
    <definedName name="CD_SPLADL" localSheetId="27">#REF!</definedName>
    <definedName name="CD_SPLADL" localSheetId="6">#REF!</definedName>
    <definedName name="CD_SPLADL" localSheetId="24">#REF!</definedName>
    <definedName name="CD_SPLADL">#REF!</definedName>
    <definedName name="CD_SW">#REF!</definedName>
    <definedName name="cdays">#REF!</definedName>
    <definedName name="cddd">#REF!</definedName>
    <definedName name="cdds" localSheetId="3">#REF!</definedName>
    <definedName name="cdds" localSheetId="30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5">INDEX(#REF!,MATCH(#REF!,#REF!,0))</definedName>
    <definedName name="CE" localSheetId="3">INDEX(#REF!,MATCH(#REF!,#REF!,0))</definedName>
    <definedName name="CE" localSheetId="30">INDEX(#REF!,MATCH(#REF!,#REF!,0))</definedName>
    <definedName name="CE" localSheetId="21">INDEX(#REF!,MATCH(#REF!,#REF!,0))</definedName>
    <definedName name="CE">INDEX(#REF!,MATCH(#REF!,#REF!,0))</definedName>
    <definedName name="ced" localSheetId="11">#REF!</definedName>
    <definedName name="ced" localSheetId="27">#REF!</definedName>
    <definedName name="ced" localSheetId="24">#REF!</definedName>
    <definedName name="ced">#REF!</definedName>
    <definedName name="CED_BOHW" localSheetId="27">#REF!</definedName>
    <definedName name="CED_BOHW" localSheetId="24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5">#REF!</definedName>
    <definedName name="cement" localSheetId="3">#REF!</definedName>
    <definedName name="cement" localSheetId="30">#REF!</definedName>
    <definedName name="cement" localSheetId="21">#REF!</definedName>
    <definedName name="cement">#REF!</definedName>
    <definedName name="Cement_124" localSheetId="5">#REF!</definedName>
    <definedName name="Cement_124" localSheetId="27">#REF!</definedName>
    <definedName name="Cement_124" localSheetId="25">#REF!</definedName>
    <definedName name="Cement_124" localSheetId="3">#REF!</definedName>
    <definedName name="Cement_124" localSheetId="30">#REF!</definedName>
    <definedName name="Cement_124" localSheetId="21">#REF!</definedName>
    <definedName name="Cement_124" localSheetId="24">#REF!</definedName>
    <definedName name="Cement_124">#REF!</definedName>
    <definedName name="cent" localSheetId="5">#REF!</definedName>
    <definedName name="cent" localSheetId="25">#REF!</definedName>
    <definedName name="cent" localSheetId="3">#REF!</definedName>
    <definedName name="cent" localSheetId="30">#REF!</definedName>
    <definedName name="cent" localSheetId="21">#REF!</definedName>
    <definedName name="cent">#REF!</definedName>
    <definedName name="CeramicFloorTiles" localSheetId="5">#REF!</definedName>
    <definedName name="CeramicFloorTiles" localSheetId="25">#REF!</definedName>
    <definedName name="CeramicFloorTiles" localSheetId="3">#REF!</definedName>
    <definedName name="CeramicFloorTiles" localSheetId="30">#REF!</definedName>
    <definedName name="CeramicFloorTiles" localSheetId="21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7">#REF!</definedName>
    <definedName name="Cf" localSheetId="21">#REF!</definedName>
    <definedName name="CF" localSheetId="24">#REF!</definedName>
    <definedName name="CF">#REF!</definedName>
    <definedName name="cf_musd" localSheetId="11">#REF!</definedName>
    <definedName name="cf_musd" localSheetId="27">#REF!</definedName>
    <definedName name="cf_musd" localSheetId="3">#REF!</definedName>
    <definedName name="cf_musd" localSheetId="30">#REF!</definedName>
    <definedName name="cf_musd" localSheetId="24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5">INDEX(#REF!,MATCH(#REF!,#REF!,0))</definedName>
    <definedName name="CG" localSheetId="2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5">INDEX(#REF!,MATCH(#REF!,#REF!,0))</definedName>
    <definedName name="CH" localSheetId="21">INDEX(#REF!,MATCH(#REF!,#REF!,0))</definedName>
    <definedName name="CH">INDEX(#REF!,MATCH(#REF!,#REF!,0))</definedName>
    <definedName name="ch_area1" localSheetId="11">#REF!</definedName>
    <definedName name="ch_area1" localSheetId="27">#REF!</definedName>
    <definedName name="ch_area1" localSheetId="24">#REF!</definedName>
    <definedName name="ch_area1">#REF!</definedName>
    <definedName name="ch_area2" localSheetId="11">#REF!</definedName>
    <definedName name="ch_area2" localSheetId="27">#REF!</definedName>
    <definedName name="ch_area2" localSheetId="24">#REF!</definedName>
    <definedName name="ch_area2">#REF!</definedName>
    <definedName name="ch_area3" localSheetId="11">#REF!</definedName>
    <definedName name="ch_area3" localSheetId="27">#REF!</definedName>
    <definedName name="ch_area3" localSheetId="24">#REF!</definedName>
    <definedName name="ch_area3">#REF!</definedName>
    <definedName name="ch_area4" localSheetId="11">#REF!</definedName>
    <definedName name="ch_area4" localSheetId="27">#REF!</definedName>
    <definedName name="ch_area4" localSheetId="24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5">#REF!</definedName>
    <definedName name="chand" localSheetId="3">#REF!</definedName>
    <definedName name="chand" localSheetId="30">#REF!</definedName>
    <definedName name="chand" localSheetId="21">#REF!</definedName>
    <definedName name="chand">#REF!</definedName>
    <definedName name="chandra">#REF!</definedName>
    <definedName name="Charges_of_road_roller" localSheetId="11">#REF!</definedName>
    <definedName name="Charges_of_road_roller" localSheetId="21">#REF!</definedName>
    <definedName name="Charges_of_road_roller">#REF!</definedName>
    <definedName name="CHART" localSheetId="5">#REF!</definedName>
    <definedName name="CHART" localSheetId="25">#REF!</definedName>
    <definedName name="CHART" localSheetId="3">#REF!</definedName>
    <definedName name="CHART" localSheetId="30">#REF!</definedName>
    <definedName name="CHART" localSheetId="21">#REF!</definedName>
    <definedName name="CHART">#REF!</definedName>
    <definedName name="ChartData_Monthly">#REF!</definedName>
    <definedName name="ChartData_Weekly">#REF!</definedName>
    <definedName name="check" localSheetId="27">#REF!</definedName>
    <definedName name="check" localSheetId="21">#REF!</definedName>
    <definedName name="check" localSheetId="24">#REF!</definedName>
    <definedName name="check">#REF!</definedName>
    <definedName name="checked" localSheetId="11">#REF!</definedName>
    <definedName name="checked" localSheetId="3">#REF!</definedName>
    <definedName name="checked" localSheetId="30">#REF!</definedName>
    <definedName name="checked">#REF!</definedName>
    <definedName name="CHF" localSheetId="11">#REF!</definedName>
    <definedName name="CHF" localSheetId="27">#REF!</definedName>
    <definedName name="CHF" localSheetId="24">#REF!</definedName>
    <definedName name="CHF">#REF!</definedName>
    <definedName name="Chi">#REF!</definedName>
    <definedName name="chk" localSheetId="27">#REF!</definedName>
    <definedName name="chk" localSheetId="24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5">INDEX(#REF!,MATCH(#REF!,#REF!,0))</definedName>
    <definedName name="CI" localSheetId="2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5">#REF!</definedName>
    <definedName name="civ">#REF!</definedName>
    <definedName name="civil" localSheetId="5">#REF!</definedName>
    <definedName name="civil" localSheetId="27">#REF!</definedName>
    <definedName name="civil" localSheetId="21">#REF!</definedName>
    <definedName name="civil" localSheetId="24">#REF!</definedName>
    <definedName name="civil">#REF!</definedName>
    <definedName name="Civil_ajust_rate">#REF!</definedName>
    <definedName name="CJ" localSheetId="11">INDEX(#REF!,MATCH(#REF!,#REF!,0))</definedName>
    <definedName name="CJ" localSheetId="25">INDEX(#REF!,MATCH(#REF!,#REF!,0))</definedName>
    <definedName name="CJ" localSheetId="21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5">INDEX(#REF!,MATCH(#REF!,#REF!,0))</definedName>
    <definedName name="CK" localSheetId="21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7">#REF!</definedName>
    <definedName name="Cl" localSheetId="25">#REF!</definedName>
    <definedName name="cl" localSheetId="21">150</definedName>
    <definedName name="Cl" localSheetId="24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7" hidden="1">{"Execavation",#N/A,FALSE,"furniture (employer)"}</definedName>
    <definedName name="Cl.Preforma" localSheetId="25" hidden="1">{"Execavation",#N/A,FALSE,"furniture (employer)"}</definedName>
    <definedName name="Cl.Preforma" localSheetId="3" hidden="1">{"Execavation",#N/A,FALSE,"furniture (employer)"}</definedName>
    <definedName name="Cl.Preforma" localSheetId="30" hidden="1">{"Execavation",#N/A,FALSE,"furniture (employer)"}</definedName>
    <definedName name="Cl.Preforma" localSheetId="21" hidden="1">{"Execavation",#N/A,FALSE,"furniture (employer)"}</definedName>
    <definedName name="Cl.Preforma" localSheetId="24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3">#REF!</definedName>
    <definedName name="cl33kv" localSheetId="30">#REF!</definedName>
    <definedName name="cl33kv" localSheetId="21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7" hidden="1">{"Execavation",#N/A,FALSE,"furniture (employer)"}</definedName>
    <definedName name="CLAIMB" localSheetId="25" hidden="1">{"Execavation",#N/A,FALSE,"furniture (employer)"}</definedName>
    <definedName name="CLAIMB" localSheetId="3" hidden="1">{"Execavation",#N/A,FALSE,"furniture (employer)"}</definedName>
    <definedName name="CLAIMB" localSheetId="30" hidden="1">{"Execavation",#N/A,FALSE,"furniture (employer)"}</definedName>
    <definedName name="CLAIMB" localSheetId="21" hidden="1">{"Execavation",#N/A,FALSE,"furniture (employer)"}</definedName>
    <definedName name="CLAIMB" localSheetId="24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7" hidden="1">{"Execavation",#N/A,FALSE,"furniture (employer)"}</definedName>
    <definedName name="CLAIMSB" localSheetId="25" hidden="1">{"Execavation",#N/A,FALSE,"furniture (employer)"}</definedName>
    <definedName name="CLAIMSB" localSheetId="3" hidden="1">{"Execavation",#N/A,FALSE,"furniture (employer)"}</definedName>
    <definedName name="CLAIMSB" localSheetId="30" hidden="1">{"Execavation",#N/A,FALSE,"furniture (employer)"}</definedName>
    <definedName name="CLAIMSB" localSheetId="21" hidden="1">{"Execavation",#N/A,FALSE,"furniture (employer)"}</definedName>
    <definedName name="CLAIMSB" localSheetId="2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7">#REF!</definedName>
    <definedName name="Clearance" localSheetId="25">#REF!</definedName>
    <definedName name="Clearance" localSheetId="3">#REF!</definedName>
    <definedName name="Clearance" localSheetId="30">#REF!</definedName>
    <definedName name="Clearance" localSheetId="24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3">#REF!</definedName>
    <definedName name="cllf" localSheetId="30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7" hidden="1">{"Execavation",#N/A,FALSE,"furniture (employer)"}</definedName>
    <definedName name="CLM" localSheetId="25" hidden="1">{"Execavation",#N/A,FALSE,"furniture (employer)"}</definedName>
    <definedName name="CLM" localSheetId="3" hidden="1">{"Execavation",#N/A,FALSE,"furniture (employer)"}</definedName>
    <definedName name="CLM" localSheetId="30" hidden="1">{"Execavation",#N/A,FALSE,"furniture (employer)"}</definedName>
    <definedName name="CLM" localSheetId="21" hidden="1">{"Execavation",#N/A,FALSE,"furniture (employer)"}</definedName>
    <definedName name="CLM" localSheetId="2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5">#REF!</definedName>
    <definedName name="cltf" localSheetId="3">#REF!</definedName>
    <definedName name="cltf" localSheetId="30">#REF!</definedName>
    <definedName name="cltf">#REF!</definedName>
    <definedName name="CM" localSheetId="11">INDEX(#REF!,MATCH(#REF!,#REF!,0))</definedName>
    <definedName name="CM" localSheetId="25">INDEX(#REF!,MATCH(#REF!,#REF!,0))</definedName>
    <definedName name="CM" localSheetId="21">INDEX(#REF!,MATCH(#REF!,#REF!,0))</definedName>
    <definedName name="CM">INDEX(#REF!,MATCH(#REF!,#REF!,0))</definedName>
    <definedName name="CM_14" localSheetId="5">#REF!</definedName>
    <definedName name="CM_14" localSheetId="27">#REF!</definedName>
    <definedName name="CM_14" localSheetId="25">#REF!</definedName>
    <definedName name="CM_14" localSheetId="3">#REF!</definedName>
    <definedName name="CM_14" localSheetId="30">#REF!</definedName>
    <definedName name="CM_14" localSheetId="21">#REF!</definedName>
    <definedName name="CM_14" localSheetId="24">#REF!</definedName>
    <definedName name="CM_14">#REF!</definedName>
    <definedName name="cM_143" localSheetId="5">#REF!</definedName>
    <definedName name="cM_143" localSheetId="25">#REF!</definedName>
    <definedName name="cM_143" localSheetId="3">#REF!</definedName>
    <definedName name="cM_143" localSheetId="30">#REF!</definedName>
    <definedName name="cM_143" localSheetId="21">#REF!</definedName>
    <definedName name="cM_143">#REF!</definedName>
    <definedName name="cmort3" localSheetId="11">#REF!</definedName>
    <definedName name="cmort3" localSheetId="21">#REF!</definedName>
    <definedName name="cmort3">#REF!</definedName>
    <definedName name="cnvert">#N/A</definedName>
    <definedName name="co" localSheetId="5">#REF!</definedName>
    <definedName name="co" localSheetId="27">#REF!</definedName>
    <definedName name="co" localSheetId="24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7">#REF!</definedName>
    <definedName name="COE" localSheetId="2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7">#REF!</definedName>
    <definedName name="collection" localSheetId="24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7">#REF!</definedName>
    <definedName name="commn" localSheetId="24">#REF!</definedName>
    <definedName name="commn">#REF!</definedName>
    <definedName name="Common">#REF!</definedName>
    <definedName name="COMP" localSheetId="27">#REF!</definedName>
    <definedName name="COMP" localSheetId="24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5">#REF!</definedName>
    <definedName name="compressor" localSheetId="3">#REF!</definedName>
    <definedName name="compressor" localSheetId="30">#REF!</definedName>
    <definedName name="compressor" localSheetId="21">#REF!</definedName>
    <definedName name="compressor">#REF!</definedName>
    <definedName name="con" localSheetId="11">#REF!</definedName>
    <definedName name="con" localSheetId="21">#REF!</definedName>
    <definedName name="con">#REF!</definedName>
    <definedName name="Conc">_xlfn.XLOOKUP(#REF!&amp;#REF!,#REF!,#REF!)</definedName>
    <definedName name="CONCABLES" localSheetId="27">#REF!</definedName>
    <definedName name="CONCABLES" localSheetId="24">#REF!</definedName>
    <definedName name="CONCABLES">#REF!</definedName>
    <definedName name="CONCABLES220" localSheetId="27">#REF!</definedName>
    <definedName name="CONCABLES220" localSheetId="24">#REF!</definedName>
    <definedName name="CONCABLES220">#REF!</definedName>
    <definedName name="Concpaver" localSheetId="5">#REF!</definedName>
    <definedName name="Concpaver" localSheetId="25">#REF!</definedName>
    <definedName name="Concpaver" localSheetId="3">#REF!</definedName>
    <definedName name="Concpaver" localSheetId="30">#REF!</definedName>
    <definedName name="Concpaver" localSheetId="21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25" hidden="1">{"form-D1",#N/A,FALSE,"FORM-D1";"form-D1_amt",#N/A,FALSE,"FORM-D1"}</definedName>
    <definedName name="cONCRETE" localSheetId="3" hidden="1">{"form-D1",#N/A,FALSE,"FORM-D1";"form-D1_amt",#N/A,FALSE,"FORM-D1"}</definedName>
    <definedName name="cONCRETE" localSheetId="30" hidden="1">{"form-D1",#N/A,FALSE,"FORM-D1";"form-D1_amt",#N/A,FALSE,"FORM-D1"}</definedName>
    <definedName name="cONCRETE" localSheetId="21" hidden="1">{"form-D1",#N/A,FALSE,"FORM-D1";"form-D1_amt",#N/A,FALSE,"FORM-D1"}</definedName>
    <definedName name="cONCRETE" localSheetId="24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7">#REF!</definedName>
    <definedName name="COND" localSheetId="21">#REF!</definedName>
    <definedName name="COND" localSheetId="24">#REF!</definedName>
    <definedName name="COND">#REF!</definedName>
    <definedName name="cond.span" localSheetId="21">#REF!</definedName>
    <definedName name="cond.span">#REF!</definedName>
    <definedName name="conductor">#REF!</definedName>
    <definedName name="ConductorType" localSheetId="25">OFFSET(#REF!,0,0,COUNTA(#REF!),1)</definedName>
    <definedName name="ConductorType">OFFSET(#REF!,0,0,COUNTA(#REF!),1)</definedName>
    <definedName name="CONDUIT" localSheetId="5">#REF!</definedName>
    <definedName name="CONDUIT" localSheetId="27">#REF!</definedName>
    <definedName name="CONDUIT" localSheetId="25">#REF!</definedName>
    <definedName name="CONDUIT" localSheetId="21">#REF!</definedName>
    <definedName name="CONDUIT" localSheetId="24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7" hidden="1">{"'PROFITABILITY'!$A$1:$F$45"}</definedName>
    <definedName name="const" localSheetId="25" hidden="1">{"'PROFITABILITY'!$A$1:$F$45"}</definedName>
    <definedName name="const" localSheetId="3" hidden="1">{"'PROFITABILITY'!$A$1:$F$45"}</definedName>
    <definedName name="const" localSheetId="30" hidden="1">{"'PROFITABILITY'!$A$1:$F$45"}</definedName>
    <definedName name="const" localSheetId="21" hidden="1">{"'PROFITABILITY'!$A$1:$F$45"}</definedName>
    <definedName name="const" localSheetId="2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5">#REF!</definedName>
    <definedName name="cord">#REF!</definedName>
    <definedName name="coros">#REF!</definedName>
    <definedName name="COS" localSheetId="5">#REF!</definedName>
    <definedName name="COS" localSheetId="27">#REF!</definedName>
    <definedName name="COS" localSheetId="21">#REF!</definedName>
    <definedName name="COS" localSheetId="24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7">#REF!</definedName>
    <definedName name="Cost__Ex_Works" localSheetId="24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3">#REF!</definedName>
    <definedName name="COST_PSCH" localSheetId="30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5">#REF!</definedName>
    <definedName name="cover" localSheetId="3">#REF!</definedName>
    <definedName name="cover" localSheetId="30">#REF!</definedName>
    <definedName name="cover" localSheetId="21">#REF!</definedName>
    <definedName name="cover">#REF!</definedName>
    <definedName name="Cover_blocks" localSheetId="11">#REF!</definedName>
    <definedName name="Cover_blocks" localSheetId="21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7">#REF!</definedName>
    <definedName name="cp" localSheetId="6">#REF!</definedName>
    <definedName name="cp" localSheetId="24">#REF!</definedName>
    <definedName name="cp">#REF!</definedName>
    <definedName name="CPL">#REF!</definedName>
    <definedName name="CPLG">#REF!</definedName>
    <definedName name="CPM">#REF!</definedName>
    <definedName name="CPRP" localSheetId="27">#REF!</definedName>
    <definedName name="CPRP" localSheetId="6">#REF!</definedName>
    <definedName name="CPRP" localSheetId="24">#REF!</definedName>
    <definedName name="CPRP">#REF!</definedName>
    <definedName name="cprp_lucknow" localSheetId="27">#REF!</definedName>
    <definedName name="cprp_lucknow" localSheetId="6">#REF!</definedName>
    <definedName name="cprp_lucknow" localSheetId="24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5">#REF!</definedName>
    <definedName name="cr" localSheetId="3">#REF!</definedName>
    <definedName name="cr" localSheetId="30">#REF!</definedName>
    <definedName name="cr" localSheetId="21">#REF!</definedName>
    <definedName name="cr">#REF!</definedName>
    <definedName name="cr_monthly_interim_application_no__01_revised__payment_certificate" localSheetId="21">#REF!</definedName>
    <definedName name="cr_monthly_interim_application_no__01_revised__payment_certificate">#REF!</definedName>
    <definedName name="CRB">#REF!</definedName>
    <definedName name="_xlnm.Criteria" localSheetId="21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7">#REF!</definedName>
    <definedName name="CS" localSheetId="25">#REF!</definedName>
    <definedName name="CS" localSheetId="3">#REF!</definedName>
    <definedName name="CS" localSheetId="30">#REF!</definedName>
    <definedName name="Cs" localSheetId="21">#REF!</definedName>
    <definedName name="CS" localSheetId="24">#REF!</definedName>
    <definedName name="CS">#REF!</definedName>
    <definedName name="Cs___0" localSheetId="21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5">#REF!</definedName>
    <definedName name="Currency_Rates" localSheetId="3">#REF!</definedName>
    <definedName name="Currency_Rates" localSheetId="30">#REF!</definedName>
    <definedName name="Currency_Rates" localSheetId="21">#REF!</definedName>
    <definedName name="Currency_Rates">#REF!</definedName>
    <definedName name="CurrencyPhrase" localSheetId="21">#REF!</definedName>
    <definedName name="CurrencyPhrase">#REF!</definedName>
    <definedName name="current1" localSheetId="27">#REF!</definedName>
    <definedName name="current1" localSheetId="24">#REF!</definedName>
    <definedName name="current1">#REF!</definedName>
    <definedName name="current2" localSheetId="27">#REF!</definedName>
    <definedName name="current2" localSheetId="24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5">#REF!</definedName>
    <definedName name="Customs_clearance" localSheetId="3">#REF!</definedName>
    <definedName name="Customs_clearance" localSheetId="30">#REF!</definedName>
    <definedName name="Customs_clearance" localSheetId="21">#REF!</definedName>
    <definedName name="Customs_clearance">#REF!</definedName>
    <definedName name="cutback" localSheetId="5">#REF!</definedName>
    <definedName name="cutback" localSheetId="25">#REF!</definedName>
    <definedName name="cutback" localSheetId="3">#REF!</definedName>
    <definedName name="cutback" localSheetId="30">#REF!</definedName>
    <definedName name="cutback" localSheetId="21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7">#REF!</definedName>
    <definedName name="cvd" localSheetId="21">#REF!</definedName>
    <definedName name="cvd" localSheetId="24">#REF!</definedName>
    <definedName name="cvd">#REF!</definedName>
    <definedName name="CVD_HW" localSheetId="5">#REF!</definedName>
    <definedName name="CVD_HW" localSheetId="21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3">20</definedName>
    <definedName name="cw" localSheetId="30">20</definedName>
    <definedName name="cw">20</definedName>
    <definedName name="cx">#REF!</definedName>
    <definedName name="D" localSheetId="3">#REF!</definedName>
    <definedName name="D" localSheetId="30">#REF!</definedName>
    <definedName name="D" localSheetId="21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1">#REF!</definedName>
    <definedName name="d._Staging_to_keep_deflactometer___hire_charges_of_deflectometer">#REF!</definedName>
    <definedName name="D_" localSheetId="21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5">INDEX(#REF!,MATCH(#REF!,#REF!,0))</definedName>
    <definedName name="D_D" localSheetId="21">INDEX(#REF!,MATCH(#REF!,#REF!,0))</definedName>
    <definedName name="D_D">INDEX(#REF!,MATCH(#REF!,#REF!,0))</definedName>
    <definedName name="d_jp" localSheetId="11" hidden="1">{"'Sheet1'!$A$4386:$N$4591"}</definedName>
    <definedName name="d_jp" localSheetId="27" hidden="1">{"'Sheet1'!$A$4386:$N$4591"}</definedName>
    <definedName name="d_jp" localSheetId="25" hidden="1">{"'Sheet1'!$A$4386:$N$4591"}</definedName>
    <definedName name="d_jp" localSheetId="3" hidden="1">{"'Sheet1'!$A$4386:$N$4591"}</definedName>
    <definedName name="d_jp" localSheetId="30" hidden="1">{"'Sheet1'!$A$4386:$N$4591"}</definedName>
    <definedName name="d_jp" localSheetId="21" hidden="1">{"'Sheet1'!$A$4386:$N$4591"}</definedName>
    <definedName name="d_jp" localSheetId="2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5" hidden="1">#REF!</definedName>
    <definedName name="DAdsaD" localSheetId="3" hidden="1">#REF!</definedName>
    <definedName name="DAdsaD" localSheetId="30" hidden="1">#REF!</definedName>
    <definedName name="DAdsaD" localSheetId="21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7" hidden="1">{"'PROFITABILITY'!$A$1:$F$45"}</definedName>
    <definedName name="Dampers" localSheetId="25" hidden="1">{"'PROFITABILITY'!$A$1:$F$45"}</definedName>
    <definedName name="Dampers" localSheetId="3" hidden="1">{"'PROFITABILITY'!$A$1:$F$45"}</definedName>
    <definedName name="Dampers" localSheetId="30" hidden="1">{"'PROFITABILITY'!$A$1:$F$45"}</definedName>
    <definedName name="Dampers" localSheetId="21" hidden="1">{"'PROFITABILITY'!$A$1:$F$45"}</definedName>
    <definedName name="Dampers" localSheetId="24" hidden="1">{"'PROFITABILITY'!$A$1:$F$45"}</definedName>
    <definedName name="Dampers" hidden="1">{"'PROFITABILITY'!$A$1:$F$45"}</definedName>
    <definedName name="DANGA" localSheetId="5">#REF!,#REF!</definedName>
    <definedName name="DANGA" localSheetId="25">#REF!,#REF!</definedName>
    <definedName name="DANGA">#REF!,#REF!</definedName>
    <definedName name="dara">#REF!</definedName>
    <definedName name="DaRWk1" localSheetId="5">#REF!</definedName>
    <definedName name="DaRWk1" localSheetId="27">#REF!</definedName>
    <definedName name="DaRWk1" localSheetId="21">#REF!</definedName>
    <definedName name="DaRWk1" localSheetId="24">#REF!</definedName>
    <definedName name="DaRWk1">#REF!</definedName>
    <definedName name="DaRWk10" localSheetId="5">#REF!</definedName>
    <definedName name="DaRWk10" localSheetId="27">#REF!</definedName>
    <definedName name="DaRWk10" localSheetId="24">#REF!</definedName>
    <definedName name="DaRWk10">#REF!</definedName>
    <definedName name="DaRWk11" localSheetId="5">#REF!</definedName>
    <definedName name="DaRWk11" localSheetId="27">#REF!</definedName>
    <definedName name="DaRWk11" localSheetId="2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7">#REF!</definedName>
    <definedName name="DATA15" localSheetId="24">#REF!</definedName>
    <definedName name="DATA15">#REF!</definedName>
    <definedName name="DATA16" localSheetId="11">#REF!</definedName>
    <definedName name="DATA16" localSheetId="27">#REF!</definedName>
    <definedName name="DATA16" localSheetId="24">#REF!</definedName>
    <definedName name="DATA16">#REF!</definedName>
    <definedName name="DATA17" localSheetId="11">#REF!</definedName>
    <definedName name="DATA17" localSheetId="27">#REF!</definedName>
    <definedName name="DATA17" localSheetId="24">#REF!</definedName>
    <definedName name="DATA17">#REF!</definedName>
    <definedName name="DATA18" localSheetId="27">#REF!</definedName>
    <definedName name="DATA18" localSheetId="24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5">#REF!</definedName>
    <definedName name="DB" localSheetId="3">INDEX(#REF!,MATCH(#REF!,#REF!,0))</definedName>
    <definedName name="DB" localSheetId="30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5">#REF!</definedName>
    <definedName name="DCLAY" localSheetId="3">#REF!</definedName>
    <definedName name="DCLAY" localSheetId="30">#REF!</definedName>
    <definedName name="DCLAY" localSheetId="21">#REF!</definedName>
    <definedName name="DCLAY">#REF!</definedName>
    <definedName name="DCmax">#REF!</definedName>
    <definedName name="dcol">#REF!</definedName>
    <definedName name="dcrw" localSheetId="21">#REF!</definedName>
    <definedName name="dcrw">#REF!</definedName>
    <definedName name="dcrwk1" localSheetId="27">#REF!</definedName>
    <definedName name="dcrwk1" localSheetId="24">#REF!</definedName>
    <definedName name="dcrwk1">#REF!</definedName>
    <definedName name="dcrwk10" localSheetId="27">#REF!</definedName>
    <definedName name="dcrwk10" localSheetId="2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7" hidden="1">{"'PROFITABILITY'!$A$1:$F$45"}</definedName>
    <definedName name="dd" localSheetId="25" hidden="1">{"'PROFITABILITY'!$A$1:$F$45"}</definedName>
    <definedName name="dd" localSheetId="3" hidden="1">{"'PROFITABILITY'!$A$1:$F$45"}</definedName>
    <definedName name="dd" localSheetId="30" hidden="1">{"'PROFITABILITY'!$A$1:$F$45"}</definedName>
    <definedName name="dd" localSheetId="21" hidden="1">{"'PROFITABILITY'!$A$1:$F$45"}</definedName>
    <definedName name="dd" localSheetId="24" hidden="1">{"'PROFITABILITY'!$A$1:$F$45"}</definedName>
    <definedName name="dd" hidden="1">{"'PROFITABILITY'!$A$1:$F$45"}</definedName>
    <definedName name="DD_1">NA()</definedName>
    <definedName name="ddash" localSheetId="25">#REF!</definedName>
    <definedName name="ddash">#REF!</definedName>
    <definedName name="DDD" localSheetId="5">#REF!</definedName>
    <definedName name="DDD" localSheetId="27">#REF!</definedName>
    <definedName name="DDD" localSheetId="21">#REF!</definedName>
    <definedName name="DDD" localSheetId="24">#REF!</definedName>
    <definedName name="DDD">#REF!</definedName>
    <definedName name="dddd" localSheetId="5">#REF!</definedName>
    <definedName name="dddd" localSheetId="3">#REF!</definedName>
    <definedName name="dddd" localSheetId="30">#REF!</definedName>
    <definedName name="dddd">#REF!</definedName>
    <definedName name="DDDD_1">NA()</definedName>
    <definedName name="ddddd" localSheetId="25">#REF!</definedName>
    <definedName name="ddddd">#REF!</definedName>
    <definedName name="ddf" localSheetId="25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7">#REF!</definedName>
    <definedName name="DDK" localSheetId="25">#REF!</definedName>
    <definedName name="DDK" localSheetId="3">#REF!</definedName>
    <definedName name="DDK" localSheetId="30">#REF!</definedName>
    <definedName name="DDK" localSheetId="21">#REF!</definedName>
    <definedName name="DDK" localSheetId="24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7">INDEX(#REF!,MATCH(#REF!,#REF!,0))</definedName>
    <definedName name="DE" localSheetId="25">INDEX(#REF!,MATCH(#REF!,#REF!,0))</definedName>
    <definedName name="De" localSheetId="21">#REF!</definedName>
    <definedName name="DE" localSheetId="24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7">#REF!</definedName>
    <definedName name="de_cost" localSheetId="24">#REF!</definedName>
    <definedName name="de_cost">#REF!</definedName>
    <definedName name="DEBTORS" localSheetId="27">#REF!</definedName>
    <definedName name="DEBTORS" localSheetId="24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5">#REF!</definedName>
    <definedName name="deep" localSheetId="3">#REF!</definedName>
    <definedName name="deep" localSheetId="30">#REF!</definedName>
    <definedName name="deep" localSheetId="21">#REF!</definedName>
    <definedName name="deep">#REF!</definedName>
    <definedName name="DEF">#REF!</definedName>
    <definedName name="DEHRI" localSheetId="27">#REF!</definedName>
    <definedName name="DEHRI" localSheetId="21">#REF!</definedName>
    <definedName name="DEHRI" localSheetId="24">#REF!</definedName>
    <definedName name="DEHRI">#REF!</definedName>
    <definedName name="DelDC" localSheetId="27">#REF!</definedName>
    <definedName name="DelDC" localSheetId="2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7" hidden="1">{"'PROFITABILITY'!$A$1:$F$45"}</definedName>
    <definedName name="DELTA" localSheetId="25" hidden="1">{"'PROFITABILITY'!$A$1:$F$45"}</definedName>
    <definedName name="DELTA" localSheetId="3" hidden="1">{"'PROFITABILITY'!$A$1:$F$45"}</definedName>
    <definedName name="DELTA" localSheetId="30" hidden="1">{"'PROFITABILITY'!$A$1:$F$45"}</definedName>
    <definedName name="delta" localSheetId="21">#REF!</definedName>
    <definedName name="DELTA" localSheetId="24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7" hidden="1">{"'PROFITABILITY'!$A$1:$F$45"}</definedName>
    <definedName name="DELTA1" localSheetId="25" hidden="1">{"'PROFITABILITY'!$A$1:$F$45"}</definedName>
    <definedName name="DELTA1" localSheetId="3" hidden="1">{"'PROFITABILITY'!$A$1:$F$45"}</definedName>
    <definedName name="DELTA1" localSheetId="30" hidden="1">{"'PROFITABILITY'!$A$1:$F$45"}</definedName>
    <definedName name="delta1" localSheetId="21">#REF!</definedName>
    <definedName name="DELTA1" localSheetId="2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3">#REF!</definedName>
    <definedName name="den" localSheetId="30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3">#REF!</definedName>
    <definedName name="designed" localSheetId="30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localSheetId="3" hidden="1">{#N/A,#N/A,FALSE,"abs";#N/A,#N/A,FALSE,"Annex-I";#N/A,#N/A,FALSE,"Annex-II";#N/A,#N/A,FALSE,"Annex-III";#N/A,#N/A,FALSE,"Annex-IV";#N/A,#N/A,FALSE,"Annex-V";#N/A,#N/A,FALSE,"Annex-VI"}</definedName>
    <definedName name="DESILTING" localSheetId="30" hidden="1">{#N/A,#N/A,FALSE,"abs";#N/A,#N/A,FALSE,"Annex-I";#N/A,#N/A,FALSE,"Annex-II";#N/A,#N/A,FALSE,"Annex-III";#N/A,#N/A,FALSE,"Annex-IV";#N/A,#N/A,FALSE,"Annex-V";#N/A,#N/A,FALSE,"Annex-VI"}</definedName>
    <definedName name="DESILTING" localSheetId="21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5">#REF!</definedName>
    <definedName name="Dest_Price">#REF!</definedName>
    <definedName name="det_act_plan" localSheetId="5">#REF!</definedName>
    <definedName name="det_act_plan" localSheetId="27">#REF!</definedName>
    <definedName name="det_act_plan" localSheetId="21">#REF!</definedName>
    <definedName name="det_act_plan" localSheetId="24">#REF!</definedName>
    <definedName name="det_act_plan">#REF!</definedName>
    <definedName name="Detailed" localSheetId="11">#REF!</definedName>
    <definedName name="Detailed" localSheetId="5">#REF!</definedName>
    <definedName name="Detailed" localSheetId="3">#REF!</definedName>
    <definedName name="Detailed" localSheetId="30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5">#REF!</definedName>
    <definedName name="dev" localSheetId="3">#REF!</definedName>
    <definedName name="dev" localSheetId="30">#REF!</definedName>
    <definedName name="dev" localSheetId="21">#REF!</definedName>
    <definedName name="dev">#REF!</definedName>
    <definedName name="DF" localSheetId="11">INDEX(#REF!,MATCH(#REF!,#REF!,0))</definedName>
    <definedName name="df" localSheetId="27" hidden="1">#REF!</definedName>
    <definedName name="df" localSheetId="21">#REF!</definedName>
    <definedName name="df" localSheetId="24" hidden="1">#REF!</definedName>
    <definedName name="df" hidden="1">#REF!</definedName>
    <definedName name="dfadf" localSheetId="5">(#REF!,#REF!)</definedName>
    <definedName name="dfadf" localSheetId="27">(#REF!,#REF!)</definedName>
    <definedName name="dfadf" localSheetId="21">(#REF!,#REF!)</definedName>
    <definedName name="dfadf" localSheetId="24">(#REF!,#REF!)</definedName>
    <definedName name="dfadf">(#REF!,#REF!)</definedName>
    <definedName name="dfadvdsv" localSheetId="5">#REF!</definedName>
    <definedName name="dfadvdsv" localSheetId="25">#REF!</definedName>
    <definedName name="dfadvdsv" localSheetId="21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7" hidden="1">{"'장비'!$A$3:$M$12"}</definedName>
    <definedName name="dfaf" localSheetId="25" hidden="1">{"'장비'!$A$3:$M$12"}</definedName>
    <definedName name="dfaf" localSheetId="3" hidden="1">{"'장비'!$A$3:$M$12"}</definedName>
    <definedName name="dfaf" localSheetId="30" hidden="1">{"'장비'!$A$3:$M$12"}</definedName>
    <definedName name="dfaf" localSheetId="21" hidden="1">{"'장비'!$A$3:$M$12"}</definedName>
    <definedName name="dfaf" localSheetId="24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7" hidden="1">{"'PROFITABILITY'!$A$1:$F$45"}</definedName>
    <definedName name="DFD" localSheetId="25" hidden="1">{"'PROFITABILITY'!$A$1:$F$45"}</definedName>
    <definedName name="DFD" localSheetId="3" hidden="1">{"'PROFITABILITY'!$A$1:$F$45"}</definedName>
    <definedName name="DFD" localSheetId="30" hidden="1">{"'PROFITABILITY'!$A$1:$F$45"}</definedName>
    <definedName name="DFD" localSheetId="21" hidden="1">{"'PROFITABILITY'!$A$1:$F$45"}</definedName>
    <definedName name="DFD" localSheetId="24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7" hidden="1">{"'PROFITABILITY'!$A$1:$F$45"}</definedName>
    <definedName name="dfdfdfd" localSheetId="25" hidden="1">{"'PROFITABILITY'!$A$1:$F$45"}</definedName>
    <definedName name="dfdfdfd" localSheetId="3" hidden="1">{"'PROFITABILITY'!$A$1:$F$45"}</definedName>
    <definedName name="dfdfdfd" localSheetId="30" hidden="1">{"'PROFITABILITY'!$A$1:$F$45"}</definedName>
    <definedName name="dfdfdfd" localSheetId="21" hidden="1">{"'PROFITABILITY'!$A$1:$F$45"}</definedName>
    <definedName name="dfdfdfd" localSheetId="24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7" hidden="1">{"'Sheet1'!$A$4386:$N$4591"}</definedName>
    <definedName name="dfdfs" localSheetId="25" hidden="1">{"'Sheet1'!$A$4386:$N$4591"}</definedName>
    <definedName name="dfdfs" localSheetId="3" hidden="1">{"'Sheet1'!$A$4386:$N$4591"}</definedName>
    <definedName name="dfdfs" localSheetId="30" hidden="1">{"'Sheet1'!$A$4386:$N$4591"}</definedName>
    <definedName name="dfdfs" localSheetId="21" hidden="1">{"'Sheet1'!$A$4386:$N$4591"}</definedName>
    <definedName name="dfdfs" localSheetId="24" hidden="1">{"'Sheet1'!$A$4386:$N$4591"}</definedName>
    <definedName name="dfdfs" hidden="1">{"'Sheet1'!$A$4386:$N$4591"}</definedName>
    <definedName name="DFDSF" localSheetId="5" hidden="1">#REF!</definedName>
    <definedName name="DFDSF" localSheetId="25" hidden="1">#REF!</definedName>
    <definedName name="DFDSF" localSheetId="3" hidden="1">#REF!</definedName>
    <definedName name="DFDSF" localSheetId="30" hidden="1">#REF!</definedName>
    <definedName name="DFDSF" localSheetId="21" hidden="1">#REF!</definedName>
    <definedName name="DFDSF" hidden="1">#REF!</definedName>
    <definedName name="dfert">#REF!</definedName>
    <definedName name="DFF" localSheetId="27">#REF!</definedName>
    <definedName name="DFF" localSheetId="21">#REF!</definedName>
    <definedName name="DFF" localSheetId="24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5">#REF!</definedName>
    <definedName name="DFINE" localSheetId="3">#REF!</definedName>
    <definedName name="DFINE" localSheetId="30">#REF!</definedName>
    <definedName name="DFINE" localSheetId="21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1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5">#REF!</definedName>
    <definedName name="dg125kva" localSheetId="3">#REF!</definedName>
    <definedName name="dg125kva" localSheetId="30">#REF!</definedName>
    <definedName name="dg125kva" localSheetId="21">#REF!</definedName>
    <definedName name="dg125kva">#REF!</definedName>
    <definedName name="dg250KVA" localSheetId="5">#REF!</definedName>
    <definedName name="dg250KVA" localSheetId="25">#REF!</definedName>
    <definedName name="dg250KVA" localSheetId="3">#REF!</definedName>
    <definedName name="dg250KVA" localSheetId="30">#REF!</definedName>
    <definedName name="dg250KVA" localSheetId="21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7">#REF!</definedName>
    <definedName name="dgn" localSheetId="21">#REF!</definedName>
    <definedName name="dgn" localSheetId="24">#REF!</definedName>
    <definedName name="dgn">#REF!</definedName>
    <definedName name="dgp" localSheetId="11">#REF!</definedName>
    <definedName name="dgp" localSheetId="27">#REF!</definedName>
    <definedName name="dgp" localSheetId="24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5">INDEX(#REF!,MATCH(#REF!,#REF!,0))</definedName>
    <definedName name="DH" localSheetId="3">INDEX(#REF!,MATCH(#REF!,#REF!,0))</definedName>
    <definedName name="DH" localSheetId="30">INDEX(#REF!,MATCH(#REF!,#REF!,0))</definedName>
    <definedName name="DH" localSheetId="2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7" hidden="1">{"'Sheet1'!$A$4386:$N$4591"}</definedName>
    <definedName name="DHTML" localSheetId="25" hidden="1">{"'Sheet1'!$A$4386:$N$4591"}</definedName>
    <definedName name="DHTML" localSheetId="3" hidden="1">{"'Sheet1'!$A$4386:$N$4591"}</definedName>
    <definedName name="DHTML" localSheetId="30" hidden="1">{"'Sheet1'!$A$4386:$N$4591"}</definedName>
    <definedName name="DHTML" localSheetId="21" hidden="1">{"'Sheet1'!$A$4386:$N$4591"}</definedName>
    <definedName name="DHTML" localSheetId="24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5">#REF!</definedName>
    <definedName name="DI" localSheetId="3">INDEX(#REF!,MATCH(#REF!,#REF!,0))</definedName>
    <definedName name="DI" localSheetId="30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5">#REF!</definedName>
    <definedName name="Diesel" localSheetId="3">#REF!</definedName>
    <definedName name="Diesel" localSheetId="30">#REF!</definedName>
    <definedName name="Diesel" localSheetId="21">#REF!</definedName>
    <definedName name="Diesel">#REF!</definedName>
    <definedName name="diff" localSheetId="11">#REF!</definedName>
    <definedName name="diff" localSheetId="27">#REF!</definedName>
    <definedName name="diff" localSheetId="3">#REF!</definedName>
    <definedName name="diff" localSheetId="30">#REF!</definedName>
    <definedName name="diff" localSheetId="24">#REF!</definedName>
    <definedName name="diff" localSheetId="1">#REF!</definedName>
    <definedName name="diff">#REF!</definedName>
    <definedName name="diff1" localSheetId="11">#REF!</definedName>
    <definedName name="diff1" localSheetId="27">#REF!</definedName>
    <definedName name="diff1" localSheetId="3">#REF!</definedName>
    <definedName name="diff1" localSheetId="30">#REF!</definedName>
    <definedName name="diff1" localSheetId="24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7">#REF!</definedName>
    <definedName name="DIns" localSheetId="25">#REF!</definedName>
    <definedName name="DIns" localSheetId="3">#REF!</definedName>
    <definedName name="DIns" localSheetId="30">#REF!</definedName>
    <definedName name="DIns" localSheetId="21">#REF!</definedName>
    <definedName name="DIns" localSheetId="24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7" hidden="1">{"'PROFITABILITY'!$A$1:$F$45"}</definedName>
    <definedName name="Dis" localSheetId="25" hidden="1">{"'PROFITABILITY'!$A$1:$F$45"}</definedName>
    <definedName name="Dis" localSheetId="3" hidden="1">{"'PROFITABILITY'!$A$1:$F$45"}</definedName>
    <definedName name="Dis" localSheetId="30" hidden="1">{"'PROFITABILITY'!$A$1:$F$45"}</definedName>
    <definedName name="Dis" localSheetId="21" hidden="1">{"'PROFITABILITY'!$A$1:$F$45"}</definedName>
    <definedName name="Dis" localSheetId="24" hidden="1">{"'PROFITABILITY'!$A$1:$F$45"}</definedName>
    <definedName name="Dis" hidden="1">{"'PROFITABILITY'!$A$1:$F$45"}</definedName>
    <definedName name="DIS_UNIT" localSheetId="5">#REF!</definedName>
    <definedName name="DIS_UNIT" localSheetId="25">#REF!</definedName>
    <definedName name="DIS_UNIT" localSheetId="3">#REF!</definedName>
    <definedName name="DIS_UNIT" localSheetId="30">#REF!</definedName>
    <definedName name="DIS_UNIT" localSheetId="21">#REF!</definedName>
    <definedName name="DIS_UNIT">#REF!</definedName>
    <definedName name="disc" localSheetId="27">#REF!</definedName>
    <definedName name="disc" localSheetId="24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7">#REF!</definedName>
    <definedName name="Discount1" localSheetId="24">#REF!</definedName>
    <definedName name="Discount1">#REF!</definedName>
    <definedName name="disdir">#REF!</definedName>
    <definedName name="display_area_2" localSheetId="5" hidden="1">#REF!</definedName>
    <definedName name="display_area_2" localSheetId="25" hidden="1">#REF!</definedName>
    <definedName name="display_area_2" localSheetId="3" hidden="1">#REF!</definedName>
    <definedName name="display_area_2" localSheetId="30" hidden="1">#REF!</definedName>
    <definedName name="display_area_2" localSheetId="21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7">#REF!</definedName>
    <definedName name="Distrib" localSheetId="21">#REF!</definedName>
    <definedName name="Distrib" localSheetId="24">#REF!</definedName>
    <definedName name="Distrib">#REF!</definedName>
    <definedName name="DIV">1000000</definedName>
    <definedName name="diz" localSheetId="5">#REF!</definedName>
    <definedName name="diz" localSheetId="25">#REF!</definedName>
    <definedName name="diz" localSheetId="3">#REF!</definedName>
    <definedName name="diz" localSheetId="30">#REF!</definedName>
    <definedName name="diz" localSheetId="21">#REF!</definedName>
    <definedName name="diz">#REF!</definedName>
    <definedName name="DJ" localSheetId="11">INDEX(#REF!,MATCH(#REF!,#REF!,0))</definedName>
    <definedName name="DJ" localSheetId="25">INDEX(#REF!,MATCH(#REF!,#REF!,0))</definedName>
    <definedName name="DJ" localSheetId="2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7">INDEX(#REF!,MATCH(#REF!,#REF!,0))</definedName>
    <definedName name="DK" localSheetId="25">INDEX(#REF!,MATCH(#REF!,#REF!,0))</definedName>
    <definedName name="DK" localSheetId="3">INDEX(#REF!,MATCH(#REF!,#REF!,0))</definedName>
    <definedName name="DK" localSheetId="30">INDEX(#REF!,MATCH(#REF!,#REF!,0))</definedName>
    <definedName name="dk" localSheetId="21">#REF!</definedName>
    <definedName name="DK" localSheetId="24">INDEX(#REF!,MATCH(#REF!,#REF!,0))</definedName>
    <definedName name="DK">INDEX(#REF!,MATCH(#REF!,#REF!,0))</definedName>
    <definedName name="dkd" localSheetId="27">#REF!</definedName>
    <definedName name="dkd" localSheetId="24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7" hidden="1">{"'PROFITABILITY'!$A$1:$F$45"}</definedName>
    <definedName name="DKG" localSheetId="25" hidden="1">{"'PROFITABILITY'!$A$1:$F$45"}</definedName>
    <definedName name="DKG" localSheetId="3" hidden="1">{"'PROFITABILITY'!$A$1:$F$45"}</definedName>
    <definedName name="DKG" localSheetId="30" hidden="1">{"'PROFITABILITY'!$A$1:$F$45"}</definedName>
    <definedName name="DKG" localSheetId="21" hidden="1">{"'PROFITABILITY'!$A$1:$F$45"}</definedName>
    <definedName name="DKG" localSheetId="24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5">#REF!</definedName>
    <definedName name="DL" localSheetId="3">INDEX(#REF!,MATCH(#REF!,#REF!,0))</definedName>
    <definedName name="DL" localSheetId="30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7">#REF!</definedName>
    <definedName name="DM" localSheetId="21">#REF!</definedName>
    <definedName name="DM" localSheetId="24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5">#REF!</definedName>
    <definedName name="DMUCK" localSheetId="3">#REF!</definedName>
    <definedName name="DMUCK" localSheetId="30">#REF!</definedName>
    <definedName name="DMUCK" localSheetId="21">#REF!</definedName>
    <definedName name="DMUCK">#REF!</definedName>
    <definedName name="DMUSD" localSheetId="5">#REF!</definedName>
    <definedName name="DMUSD" localSheetId="27">#REF!</definedName>
    <definedName name="DMUSD" localSheetId="24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3">#REF!</definedName>
    <definedName name="docu" localSheetId="30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7">#REF!</definedName>
    <definedName name="dol7.5" localSheetId="6">#REF!</definedName>
    <definedName name="dol7.5" localSheetId="24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localSheetId="3" hidden="1">{#N/A,#N/A,FALSE,"WRSUMMARY";#N/A,#N/A,FALSE,"ANNEX-1";#N/A,#N/A,FALSE,"ANNEX-2";#N/A,#N/A,FALSE,"ANNEX-3";#N/A,#N/A,FALSE,"WORKING"}</definedName>
    <definedName name="DPN" localSheetId="30" hidden="1">{#N/A,#N/A,FALSE,"WRSUMMARY";#N/A,#N/A,FALSE,"ANNEX-1";#N/A,#N/A,FALSE,"ANNEX-2";#N/A,#N/A,FALSE,"ANNEX-3";#N/A,#N/A,FALSE,"WORKING"}</definedName>
    <definedName name="DPN" localSheetId="21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5">#REF!&amp;#REF!&amp;#REF!&amp;#REF!&amp;#REF!&amp;#REF!&amp;#REF!&amp;#REF!&amp;#REF!&amp;#REF!</definedName>
    <definedName name="DPR" localSheetId="21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5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7">#REF!</definedName>
    <definedName name="drain_trap" localSheetId="24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5">#REF!</definedName>
    <definedName name="DRIP" localSheetId="3">#REF!</definedName>
    <definedName name="DRIP" localSheetId="30">#REF!</definedName>
    <definedName name="DRIP" localSheetId="21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7">#REF!</definedName>
    <definedName name="ds" localSheetId="21">#REF!</definedName>
    <definedName name="DS" localSheetId="24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7" hidden="1">{"form-D1",#N/A,FALSE,"FORM-D1";"form-D1_amt",#N/A,FALSE,"FORM-D1"}</definedName>
    <definedName name="dsad" localSheetId="25" hidden="1">{"form-D1",#N/A,FALSE,"FORM-D1";"form-D1_amt",#N/A,FALSE,"FORM-D1"}</definedName>
    <definedName name="dsad" localSheetId="3" hidden="1">{"form-D1",#N/A,FALSE,"FORM-D1";"form-D1_amt",#N/A,FALSE,"FORM-D1"}</definedName>
    <definedName name="dsad" localSheetId="30" hidden="1">{"form-D1",#N/A,FALSE,"FORM-D1";"form-D1_amt",#N/A,FALSE,"FORM-D1"}</definedName>
    <definedName name="dsad" localSheetId="21" hidden="1">{"form-D1",#N/A,FALSE,"FORM-D1";"form-D1_amt",#N/A,FALSE,"FORM-D1"}</definedName>
    <definedName name="dsad" localSheetId="2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7">#REF!</definedName>
    <definedName name="dsada" localSheetId="21">#REF!</definedName>
    <definedName name="dsada" localSheetId="24">#REF!</definedName>
    <definedName name="dsada">#REF!</definedName>
    <definedName name="dsargfdg">#REF!</definedName>
    <definedName name="dsat" localSheetId="5">#REF!</definedName>
    <definedName name="dsat" localSheetId="21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7">#REF!</definedName>
    <definedName name="dsdsdls" localSheetId="24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25" hidden="1">{"form-D1",#N/A,FALSE,"FORM-D1";"form-D1_amt",#N/A,FALSE,"FORM-D1"}</definedName>
    <definedName name="DSSWEE" localSheetId="3" hidden="1">{"form-D1",#N/A,FALSE,"FORM-D1";"form-D1_amt",#N/A,FALSE,"FORM-D1"}</definedName>
    <definedName name="DSSWEE" localSheetId="30" hidden="1">{"form-D1",#N/A,FALSE,"FORM-D1";"form-D1_amt",#N/A,FALSE,"FORM-D1"}</definedName>
    <definedName name="DSSWEE" localSheetId="21" hidden="1">{"form-D1",#N/A,FALSE,"FORM-D1";"form-D1_amt",#N/A,FALSE,"FORM-D1"}</definedName>
    <definedName name="DSSWEE" localSheetId="24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7">#REF!</definedName>
    <definedName name="dtnps" localSheetId="21">#REF!</definedName>
    <definedName name="dtnps" localSheetId="24">#REF!</definedName>
    <definedName name="dtnps">#REF!</definedName>
    <definedName name="dtot">#REF!</definedName>
    <definedName name="dtyr" localSheetId="5">#REF!</definedName>
    <definedName name="dtyr" localSheetId="25">#REF!</definedName>
    <definedName name="dtyr" localSheetId="3">#REF!</definedName>
    <definedName name="dtyr" localSheetId="30">#REF!</definedName>
    <definedName name="dtyr" localSheetId="21">#REF!</definedName>
    <definedName name="dtyr">#REF!</definedName>
    <definedName name="dual_plate_check" localSheetId="5">#REF!</definedName>
    <definedName name="dual_plate_check" localSheetId="27">#REF!</definedName>
    <definedName name="dual_plate_check" localSheetId="2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3">#REF!</definedName>
    <definedName name="Dv" localSheetId="30">#REF!</definedName>
    <definedName name="Dv">#REF!</definedName>
    <definedName name="dvv" localSheetId="3">#REF!</definedName>
    <definedName name="dvv" localSheetId="30">#REF!</definedName>
    <definedName name="dvv">#REF!</definedName>
    <definedName name="dx_shape">#REF!</definedName>
    <definedName name="e" localSheetId="11">#REF!</definedName>
    <definedName name="e" localSheetId="27">#REF!</definedName>
    <definedName name="e" localSheetId="3">#REF!</definedName>
    <definedName name="e" localSheetId="30">#REF!</definedName>
    <definedName name="e" localSheetId="24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5">INDEX(#REF!,MATCH(#REF!,#REF!,0))</definedName>
    <definedName name="EA" localSheetId="21">INDEX(#REF!,MATCH(#REF!,#REF!,0))</definedName>
    <definedName name="EA">INDEX(#REF!,MATCH(#REF!,#REF!,0))</definedName>
    <definedName name="Eair">#REF!</definedName>
    <definedName name="Eallow">#REF!</definedName>
    <definedName name="EARTH" localSheetId="3">#REF!</definedName>
    <definedName name="EARTH" localSheetId="30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5">#REF!</definedName>
    <definedName name="Earthwork" localSheetId="3">#REF!</definedName>
    <definedName name="Earthwork" localSheetId="30">#REF!</definedName>
    <definedName name="Earthwork" localSheetId="21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5">INDEX(#REF!,MATCH(#REF!,#REF!,0))</definedName>
    <definedName name="EB" localSheetId="21">INDEX(#REF!,MATCH(#REF!,#REF!,0))</definedName>
    <definedName name="EB">INDEX(#REF!,MATCH(#REF!,#REF!,0))</definedName>
    <definedName name="EB_Total" localSheetId="27">#REF!</definedName>
    <definedName name="EB_Total" localSheetId="24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5">INDEX(#REF!,MATCH(#REF!,#REF!,0))</definedName>
    <definedName name="EC" localSheetId="2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7" hidden="1">{"'PROFITABILITY'!$A$1:$F$45"}</definedName>
    <definedName name="eee" localSheetId="25" hidden="1">{"'PROFITABILITY'!$A$1:$F$45"}</definedName>
    <definedName name="eee" localSheetId="3" hidden="1">{"'PROFITABILITY'!$A$1:$F$45"}</definedName>
    <definedName name="eee" localSheetId="30" hidden="1">{"'PROFITABILITY'!$A$1:$F$45"}</definedName>
    <definedName name="eee" localSheetId="21">#REF!</definedName>
    <definedName name="eee" localSheetId="24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7" hidden="1">{"form-D1",#N/A,FALSE,"FORM-D1";"form-D1_amt",#N/A,FALSE,"FORM-D1"}</definedName>
    <definedName name="EEEE" localSheetId="25" hidden="1">{"form-D1",#N/A,FALSE,"FORM-D1";"form-D1_amt",#N/A,FALSE,"FORM-D1"}</definedName>
    <definedName name="EEEE" localSheetId="3" hidden="1">{"form-D1",#N/A,FALSE,"FORM-D1";"form-D1_amt",#N/A,FALSE,"FORM-D1"}</definedName>
    <definedName name="EEEE" localSheetId="30" hidden="1">{"form-D1",#N/A,FALSE,"FORM-D1";"form-D1_amt",#N/A,FALSE,"FORM-D1"}</definedName>
    <definedName name="EEEE" localSheetId="21" hidden="1">{"form-D1",#N/A,FALSE,"FORM-D1";"form-D1_amt",#N/A,FALSE,"FORM-D1"}</definedName>
    <definedName name="EEEE" localSheetId="2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5">#REF!</definedName>
    <definedName name="eehr">#REF!</definedName>
    <definedName name="eehrw" localSheetId="25">#REF!</definedName>
    <definedName name="eehrw">#REF!</definedName>
    <definedName name="Eela" localSheetId="25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5">INDEX(#REF!,MATCH(#REF!,#REF!,0))</definedName>
    <definedName name="EF" localSheetId="2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5">#REF!</definedName>
    <definedName name="EFINE" localSheetId="3">#REF!</definedName>
    <definedName name="EFINE" localSheetId="30">#REF!</definedName>
    <definedName name="EFINE" localSheetId="21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5">INDEX(#REF!,MATCH(#REF!,#REF!,0))</definedName>
    <definedName name="EG" localSheetId="2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5">INDEX(#REF!,MATCH(#REF!,#REF!,0))</definedName>
    <definedName name="EH" localSheetId="21">INDEX(#REF!,MATCH(#REF!,#REF!,0))</definedName>
    <definedName name="EH">INDEX(#REF!,MATCH(#REF!,#REF!,0))</definedName>
    <definedName name="EH_001_1" localSheetId="27">#REF!</definedName>
    <definedName name="EH_001_1" localSheetId="2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5">INDEX(#REF!,MATCH(#REF!,#REF!,0))</definedName>
    <definedName name="EI" localSheetId="21">INDEX(#REF!,MATCH(#REF!,#REF!,0))</definedName>
    <definedName name="EI">INDEX(#REF!,MATCH(#REF!,#REF!,0))</definedName>
    <definedName name="eid" localSheetId="5">#REF!</definedName>
    <definedName name="eid" localSheetId="25">#REF!</definedName>
    <definedName name="eid" localSheetId="3">#REF!</definedName>
    <definedName name="eid" localSheetId="30">#REF!</definedName>
    <definedName name="eid" localSheetId="21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5">INDEX(#REF!,MATCH(#REF!,#REF!,0))</definedName>
    <definedName name="EJ" localSheetId="21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5">INDEX(#REF!,MATCH(#REF!,#REF!,0))</definedName>
    <definedName name="EK" localSheetId="21">INDEX(#REF!,MATCH(#REF!,#REF!,0))</definedName>
    <definedName name="EK">INDEX(#REF!,MATCH(#REF!,#REF!,0))</definedName>
    <definedName name="EL" localSheetId="11">INDEX(#REF!,MATCH(#REF!,#REF!,0))</definedName>
    <definedName name="EL" localSheetId="25">INDEX(#REF!,MATCH(#REF!,#REF!,0))</definedName>
    <definedName name="EL" localSheetId="21">INDEX(#REF!,MATCH(#REF!,#REF!,0))</definedName>
    <definedName name="EL">INDEX(#REF!,MATCH(#REF!,#REF!,0))</definedName>
    <definedName name="elb">#REF!</definedName>
    <definedName name="elec" localSheetId="21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5">#REF!</definedName>
    <definedName name="EM" localSheetId="3">INDEX(#REF!,MATCH(#REF!,#REF!,0))</definedName>
    <definedName name="EM" localSheetId="30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7" hidden="1">{"Execavation",#N/A,FALSE,"furniture (employer)"}</definedName>
    <definedName name="emb" localSheetId="25" hidden="1">{"Execavation",#N/A,FALSE,"furniture (employer)"}</definedName>
    <definedName name="emb" localSheetId="3" hidden="1">{"Execavation",#N/A,FALSE,"furniture (employer)"}</definedName>
    <definedName name="emb" localSheetId="30" hidden="1">{"Execavation",#N/A,FALSE,"furniture (employer)"}</definedName>
    <definedName name="EMB" localSheetId="21">#REF!</definedName>
    <definedName name="emb" localSheetId="24" hidden="1">{"Execavation",#N/A,FALSE,"furniture (employer)"}</definedName>
    <definedName name="emb" hidden="1">{"Execavation",#N/A,FALSE,"furniture (employer)"}</definedName>
    <definedName name="Emesh">#REF!</definedName>
    <definedName name="EMET" localSheetId="21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3">#REF!</definedName>
    <definedName name="eml" localSheetId="30">#REF!</definedName>
    <definedName name="eml" localSheetId="21">#REF!</definedName>
    <definedName name="eml">#REF!</definedName>
    <definedName name="EMOL">#REF!</definedName>
    <definedName name="empl_area1" localSheetId="21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5">#REF!</definedName>
    <definedName name="EMUCK" localSheetId="3">#REF!</definedName>
    <definedName name="EMUCK" localSheetId="30">#REF!</definedName>
    <definedName name="EMUCK" localSheetId="21">#REF!</definedName>
    <definedName name="EMUCK">#REF!</definedName>
    <definedName name="En" localSheetId="27">#REF!</definedName>
    <definedName name="En" localSheetId="21">#REF!</definedName>
    <definedName name="En" localSheetId="24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5">#REF!</definedName>
    <definedName name="Epa" localSheetId="3">#REF!</definedName>
    <definedName name="Epa" localSheetId="30">#REF!</definedName>
    <definedName name="Epa" localSheetId="21">#REF!</definedName>
    <definedName name="Epa">#REF!</definedName>
    <definedName name="Epi" localSheetId="21">#REF!</definedName>
    <definedName name="Epi">#REF!</definedName>
    <definedName name="eq_index" localSheetId="27">#REF!</definedName>
    <definedName name="eq_index" localSheetId="24">#REF!</definedName>
    <definedName name="eq_index">#REF!</definedName>
    <definedName name="EQMOB" localSheetId="27">#REF!</definedName>
    <definedName name="EQMOB" localSheetId="24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7">#REF!</definedName>
    <definedName name="ere" localSheetId="3">#REF!</definedName>
    <definedName name="ere" localSheetId="30">#REF!</definedName>
    <definedName name="ere" localSheetId="24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7">#REF!</definedName>
    <definedName name="erec" localSheetId="3">#REF!</definedName>
    <definedName name="erec" localSheetId="30">#REF!</definedName>
    <definedName name="erec" localSheetId="24">#REF!</definedName>
    <definedName name="erec">#REF!</definedName>
    <definedName name="erecps" localSheetId="11">#REF!</definedName>
    <definedName name="erecps" localSheetId="27">#REF!</definedName>
    <definedName name="erecps" localSheetId="2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1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5">#REF!</definedName>
    <definedName name="ERIP" localSheetId="3">#REF!</definedName>
    <definedName name="ERIP" localSheetId="30">#REF!</definedName>
    <definedName name="ERIP" localSheetId="21">#REF!</definedName>
    <definedName name="ERIP">#REF!</definedName>
    <definedName name="ERT" localSheetId="11">IFERROR(LEFT(INDEX(#REF!,MATCH(#REF!,#REF!,0)),3),"")</definedName>
    <definedName name="ERT" localSheetId="25">IFERROR(LEFT(INDEX(#REF!,MATCH(#REF!,#REF!,0)),3),"")</definedName>
    <definedName name="ERT" localSheetId="21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25" hidden="1">{"form-D1",#N/A,FALSE,"FORM-D1";"form-D1_amt",#N/A,FALSE,"FORM-D1"}</definedName>
    <definedName name="ERTYYWWS" localSheetId="3" hidden="1">{"form-D1",#N/A,FALSE,"FORM-D1";"form-D1_amt",#N/A,FALSE,"FORM-D1"}</definedName>
    <definedName name="ERTYYWWS" localSheetId="30" hidden="1">{"form-D1",#N/A,FALSE,"FORM-D1";"form-D1_amt",#N/A,FALSE,"FORM-D1"}</definedName>
    <definedName name="ERTYYWWS" localSheetId="21" hidden="1">{"form-D1",#N/A,FALSE,"FORM-D1";"form-D1_amt",#N/A,FALSE,"FORM-D1"}</definedName>
    <definedName name="ERTYYWWS" localSheetId="24" hidden="1">{"form-D1",#N/A,FALSE,"FORM-D1";"form-D1_amt",#N/A,FALSE,"FORM-D1"}</definedName>
    <definedName name="ERTYYWWS" hidden="1">{"form-D1",#N/A,FALSE,"FORM-D1";"form-D1_amt",#N/A,FALSE,"FORM-D1"}</definedName>
    <definedName name="ERV" localSheetId="27">#REF!</definedName>
    <definedName name="ERV" localSheetId="24">#REF!</definedName>
    <definedName name="ERV" localSheetId="1">#REF!</definedName>
    <definedName name="ERV">#REF!</definedName>
    <definedName name="eryq43y7" localSheetId="5">#REF!</definedName>
    <definedName name="eryq43y7" localSheetId="25">#REF!</definedName>
    <definedName name="eryq43y7" localSheetId="3">#REF!</definedName>
    <definedName name="eryq43y7" localSheetId="30">#REF!</definedName>
    <definedName name="eryq43y7" localSheetId="21">#REF!</definedName>
    <definedName name="eryq43y7">#REF!</definedName>
    <definedName name="Es" localSheetId="11">#REF!</definedName>
    <definedName name="Es" localSheetId="27">#REF!</definedName>
    <definedName name="Es" localSheetId="21">#REF!</definedName>
    <definedName name="Es" localSheetId="24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5" hidden="1">#REF!</definedName>
    <definedName name="ESCALATION1" localSheetId="3" hidden="1">#REF!</definedName>
    <definedName name="ESCALATION1" localSheetId="30" hidden="1">#REF!</definedName>
    <definedName name="ESCALATION1" localSheetId="21" hidden="1">#REF!</definedName>
    <definedName name="ESCALATION1" hidden="1">#REF!</definedName>
    <definedName name="ESCPRD_BOHW" localSheetId="27">#REF!</definedName>
    <definedName name="ESCPRD_BOHW" localSheetId="21">#REF!</definedName>
    <definedName name="ESCPRD_BOHW" localSheetId="24">#REF!</definedName>
    <definedName name="ESCPRD_BOHW">#REF!</definedName>
    <definedName name="ESCPRD_BOSW" localSheetId="27">#REF!</definedName>
    <definedName name="ESCPRD_BOSW" localSheetId="2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5">INDIRECT(VLOOKUP(#REF!,#REF!,1,0))</definedName>
    <definedName name="Etouch" localSheetId="21">INDIRECT(VLOOKUP(#REF!,#REF!,1,0))</definedName>
    <definedName name="Etouch">INDIRECT(VLOOKUP(#REF!,#REF!,1,0))</definedName>
    <definedName name="etu" localSheetId="5">#REF!</definedName>
    <definedName name="etu" localSheetId="25">#REF!</definedName>
    <definedName name="etu" localSheetId="3">#REF!</definedName>
    <definedName name="etu" localSheetId="30">#REF!</definedName>
    <definedName name="etu" localSheetId="21">#REF!</definedName>
    <definedName name="etu">#REF!</definedName>
    <definedName name="ETUDEBT" localSheetId="21">#REF!</definedName>
    <definedName name="ETUDEBT">#REF!</definedName>
    <definedName name="etwet" localSheetId="27">#REF!</definedName>
    <definedName name="etwet" localSheetId="24">#REF!</definedName>
    <definedName name="etwet">#REF!</definedName>
    <definedName name="eun" localSheetId="27">#REF!</definedName>
    <definedName name="eun" localSheetId="24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7">#REF!,#REF!,#REF!,#REF!,#REF!,#REF!,#REF!,#REF!,#REF!,#REF!,#REF!,#REF!,#REF!</definedName>
    <definedName name="ew" localSheetId="25">#REF!,#REF!,#REF!,#REF!,#REF!,#REF!,#REF!,#REF!,#REF!,#REF!,#REF!,#REF!,#REF!</definedName>
    <definedName name="ew" localSheetId="24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7" hidden="1">{"'PROFITABILITY'!$A$1:$F$45"}</definedName>
    <definedName name="ewer" localSheetId="25" hidden="1">{"'PROFITABILITY'!$A$1:$F$45"}</definedName>
    <definedName name="ewer" localSheetId="3" hidden="1">{"'PROFITABILITY'!$A$1:$F$45"}</definedName>
    <definedName name="ewer" localSheetId="30" hidden="1">{"'PROFITABILITY'!$A$1:$F$45"}</definedName>
    <definedName name="ewer" localSheetId="21" hidden="1">{"'PROFITABILITY'!$A$1:$F$45"}</definedName>
    <definedName name="ewer" localSheetId="24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7" hidden="1">{"form-D1",#N/A,FALSE,"FORM-D1";"form-D1_amt",#N/A,FALSE,"FORM-D1"}</definedName>
    <definedName name="EWWW" localSheetId="25" hidden="1">{"form-D1",#N/A,FALSE,"FORM-D1";"form-D1_amt",#N/A,FALSE,"FORM-D1"}</definedName>
    <definedName name="EWWW" localSheetId="3" hidden="1">{"form-D1",#N/A,FALSE,"FORM-D1";"form-D1_amt",#N/A,FALSE,"FORM-D1"}</definedName>
    <definedName name="EWWW" localSheetId="30" hidden="1">{"form-D1",#N/A,FALSE,"FORM-D1";"form-D1_amt",#N/A,FALSE,"FORM-D1"}</definedName>
    <definedName name="EWWW" localSheetId="21" hidden="1">{"form-D1",#N/A,FALSE,"FORM-D1";"form-D1_amt",#N/A,FALSE,"FORM-D1"}</definedName>
    <definedName name="EWWW" localSheetId="24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7">#REF!</definedName>
    <definedName name="ex" localSheetId="21">#REF!</definedName>
    <definedName name="ex" localSheetId="24">#REF!</definedName>
    <definedName name="ex">#REF!</definedName>
    <definedName name="ex_joint" localSheetId="5">#REF!</definedName>
    <definedName name="ex_joint" localSheetId="21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5">#REF!</definedName>
    <definedName name="ExcavatorPOL" localSheetId="3">#REF!</definedName>
    <definedName name="ExcavatorPOL" localSheetId="30">#REF!</definedName>
    <definedName name="ExcavatorPOL" localSheetId="21">#REF!</definedName>
    <definedName name="ExcavatorPOL">#REF!</definedName>
    <definedName name="excavcl" localSheetId="21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3">#REF!</definedName>
    <definedName name="Excel_BuiltIn__FilterDatabase_1" localSheetId="30">#REF!</definedName>
    <definedName name="Excel_BuiltIn__FilterDatabase_1" localSheetId="21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7">#REF!</definedName>
    <definedName name="Excel_BuiltIn__FilterDatabase_31" localSheetId="21">#REF!</definedName>
    <definedName name="Excel_BuiltIn__FilterDatabase_31" localSheetId="24">#REF!</definedName>
    <definedName name="Excel_BuiltIn__FilterDatabase_31">#REF!</definedName>
    <definedName name="Excel_BuiltIn__FilterDatabase_31_1" localSheetId="11">#REF!</definedName>
    <definedName name="Excel_BuiltIn__FilterDatabase_31_1" localSheetId="2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7">#REF!</definedName>
    <definedName name="Excel_BuiltIn_Print_Area_1" localSheetId="6">#REF!</definedName>
    <definedName name="Excel_BuiltIn_Print_Area_1" localSheetId="2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7">"$#REF!.$A$1:$O$42"</definedName>
    <definedName name="Excel_BuiltIn_Print_Area_2" localSheetId="3">"$#REF!.$A$1:$O$42"</definedName>
    <definedName name="Excel_BuiltIn_Print_Area_2" localSheetId="30">"$#REF!.$A$1:$O$42"</definedName>
    <definedName name="Excel_BuiltIn_Print_Area_2" localSheetId="21">#REF!</definedName>
    <definedName name="Excel_BuiltIn_Print_Area_2" localSheetId="24">"$#REF!.$A$1:$O$42"</definedName>
    <definedName name="Excel_BuiltIn_Print_Area_2">"$#REF!.$A$1:$O$42"</definedName>
    <definedName name="Excel_BuiltIn_Print_Area_2_1" localSheetId="5">#REF!</definedName>
    <definedName name="Excel_BuiltIn_Print_Area_2_1" localSheetId="27">#REF!</definedName>
    <definedName name="Excel_BuiltIn_Print_Area_2_1" localSheetId="6">#REF!</definedName>
    <definedName name="Excel_BuiltIn_Print_Area_2_1" localSheetId="2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3">"$#REF!.$A$1:$G$149"</definedName>
    <definedName name="Excel_BuiltIn_Print_Area_3_1_1_1" localSheetId="30">"$#REF!.$A$1:$G$149"</definedName>
    <definedName name="Excel_BuiltIn_Print_Area_3_1_1_1">"$#REF!.$A$1:$G$149"</definedName>
    <definedName name="Excel_BuiltIn_Print_Area_3_1_1_1_1" localSheetId="25">#REF!</definedName>
    <definedName name="Excel_BuiltIn_Print_Area_3_1_1_1_1">#REF!</definedName>
    <definedName name="Excel_BuiltIn_Print_Area_3_1_1_1_1_1" localSheetId="25">#REF!</definedName>
    <definedName name="Excel_BuiltIn_Print_Area_3_1_1_1_1_1">#REF!</definedName>
    <definedName name="Excel_BuiltIn_Print_Area_3_1_1_1_1_1_1" localSheetId="25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7">#REF!</definedName>
    <definedName name="Excel_BuiltIn_Print_Area_4_1" localSheetId="6">#REF!</definedName>
    <definedName name="Excel_BuiltIn_Print_Area_4_1" localSheetId="24">#REF!</definedName>
    <definedName name="Excel_BuiltIn_Print_Area_4_1">#REF!</definedName>
    <definedName name="Excel_BuiltIn_Print_Area_4_1_1" localSheetId="27">#REF!</definedName>
    <definedName name="Excel_BuiltIn_Print_Area_4_1_1" localSheetId="6">#REF!</definedName>
    <definedName name="Excel_BuiltIn_Print_Area_4_1_1" localSheetId="2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5">#REF!</definedName>
    <definedName name="Excel_BuiltIn_Print_Area_5">#REF!</definedName>
    <definedName name="Excel_BuiltIn_Print_Area_5_1" localSheetId="25">#REF!</definedName>
    <definedName name="Excel_BuiltIn_Print_Area_5_1">#REF!</definedName>
    <definedName name="Excel_BuiltIn_Print_Area_5_1_1" localSheetId="2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5">#REF!,#REF!</definedName>
    <definedName name="Excel_BuiltIn_Print_Titles">#REF!,#REF!</definedName>
    <definedName name="Excel_BuiltIn_Print_Titles_1" localSheetId="21">#REF!</definedName>
    <definedName name="Excel_BuiltIn_Print_Titles_1">#REF!</definedName>
    <definedName name="Excel_BuiltIn_Print_Titles_1_1" localSheetId="2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5">#REF!</definedName>
    <definedName name="Excel_BuiltIn_Print_Titles_1_4">#REF!</definedName>
    <definedName name="Excel_BuiltIn_Print_Titles_10" localSheetId="25">#REF!</definedName>
    <definedName name="Excel_BuiltIn_Print_Titles_10" localSheetId="3">#REF!</definedName>
    <definedName name="Excel_BuiltIn_Print_Titles_10" localSheetId="30">#REF!</definedName>
    <definedName name="Excel_BuiltIn_Print_Titles_10">#REF!</definedName>
    <definedName name="Excel_BuiltIn_Print_Titles_11" localSheetId="25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3">#REF!</definedName>
    <definedName name="Excel_BuiltIn_Print_Titles_16" localSheetId="30">#REF!</definedName>
    <definedName name="Excel_BuiltIn_Print_Titles_16">#REF!</definedName>
    <definedName name="Excel_BuiltIn_Print_Titles_17" localSheetId="25">#REF!,#REF!</definedName>
    <definedName name="Excel_BuiltIn_Print_Titles_17">#REF!,#REF!</definedName>
    <definedName name="Excel_BuiltIn_Print_Titles_18" localSheetId="25">#REF!</definedName>
    <definedName name="Excel_BuiltIn_Print_Titles_18">#REF!</definedName>
    <definedName name="Excel_BuiltIn_Print_Titles_19" localSheetId="25">#REF!</definedName>
    <definedName name="Excel_BuiltIn_Print_Titles_19">#REF!</definedName>
    <definedName name="Excel_BuiltIn_Print_Titles_2" localSheetId="25">#REF!</definedName>
    <definedName name="Excel_BuiltIn_Print_Titles_2">#REF!</definedName>
    <definedName name="Excel_BuiltIn_Print_Titles_2_1" localSheetId="27">#REF!</definedName>
    <definedName name="Excel_BuiltIn_Print_Titles_2_1" localSheetId="24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7">#REF!</definedName>
    <definedName name="Excel_BuiltIn_Print_Titles_3_1_1" localSheetId="21">"$#REF!.$A$6:$IP$8"</definedName>
    <definedName name="Excel_BuiltIn_Print_Titles_3_1_1" localSheetId="24">#REF!</definedName>
    <definedName name="Excel_BuiltIn_Print_Titles_3_1_1">#REF!</definedName>
    <definedName name="Excel_BuiltIn_Print_Titles_4_1" localSheetId="11">#REF!</definedName>
    <definedName name="Excel_BuiltIn_Print_Titles_4_1" localSheetId="27">#REF!</definedName>
    <definedName name="Excel_BuiltIn_Print_Titles_4_1" localSheetId="25">#REF!</definedName>
    <definedName name="Excel_BuiltIn_Print_Titles_4_1" localSheetId="3">#REF!</definedName>
    <definedName name="Excel_BuiltIn_Print_Titles_4_1" localSheetId="30">#REF!</definedName>
    <definedName name="Excel_BuiltIn_Print_Titles_4_1" localSheetId="2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3">#REF!</definedName>
    <definedName name="Excel_BuiltIn_Print_Titles_5_1" localSheetId="30">#REF!</definedName>
    <definedName name="Excel_BuiltIn_Print_Titles_5_1">#REF!</definedName>
    <definedName name="Excel_BuiltIn_Print_Titles_5_1_1" localSheetId="3">#REF!</definedName>
    <definedName name="Excel_BuiltIn_Print_Titles_5_1_1" localSheetId="30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7">#REF!</definedName>
    <definedName name="exp_ch" localSheetId="24">#REF!</definedName>
    <definedName name="exp_ch">#REF!</definedName>
    <definedName name="expense">#REF!</definedName>
    <definedName name="EXPHEADS" localSheetId="27">#REF!</definedName>
    <definedName name="EXPHEADS" localSheetId="24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7" hidden="1">{"'PROFITABILITY'!$A$1:$F$45"}</definedName>
    <definedName name="f_1" localSheetId="25" hidden="1">{"'PROFITABILITY'!$A$1:$F$45"}</definedName>
    <definedName name="f_1" localSheetId="3" hidden="1">{"'PROFITABILITY'!$A$1:$F$45"}</definedName>
    <definedName name="f_1" localSheetId="30" hidden="1">{"'PROFITABILITY'!$A$1:$F$45"}</definedName>
    <definedName name="f_1" localSheetId="21" hidden="1">{"'PROFITABILITY'!$A$1:$F$45"}</definedName>
    <definedName name="f_1" localSheetId="24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7">INDEX(#REF!,MATCH(#REF!,#REF!,0))</definedName>
    <definedName name="FA" localSheetId="25">INDEX(#REF!,MATCH(#REF!,#REF!,0))</definedName>
    <definedName name="FA" localSheetId="3">INDEX(#REF!,MATCH(#REF!,#REF!,0))</definedName>
    <definedName name="FA" localSheetId="30">INDEX(#REF!,MATCH(#REF!,#REF!,0))</definedName>
    <definedName name="fa" localSheetId="21">35.31*15</definedName>
    <definedName name="FA" localSheetId="24">INDEX(#REF!,MATCH(#REF!,#REF!,0))</definedName>
    <definedName name="FA">INDEX(#REF!,MATCH(#REF!,#REF!,0))</definedName>
    <definedName name="FabricatedTMT" localSheetId="25">#REF!</definedName>
    <definedName name="FabricatedTMT" localSheetId="21">#REF!</definedName>
    <definedName name="FabricatedTMT">#REF!</definedName>
    <definedName name="fac">0.825</definedName>
    <definedName name="faciastone" localSheetId="5">#REF!</definedName>
    <definedName name="faciastone" localSheetId="25">#REF!</definedName>
    <definedName name="faciastone" localSheetId="3">#REF!</definedName>
    <definedName name="faciastone" localSheetId="30">#REF!</definedName>
    <definedName name="faciastone" localSheetId="21">#REF!</definedName>
    <definedName name="faciastone">#REF!</definedName>
    <definedName name="facom" localSheetId="5">#REF!</definedName>
    <definedName name="facom" localSheetId="25">#REF!</definedName>
    <definedName name="facom" localSheetId="3">#REF!</definedName>
    <definedName name="facom" localSheetId="30">#REF!</definedName>
    <definedName name="facom" localSheetId="21">#REF!</definedName>
    <definedName name="facom">#REF!</definedName>
    <definedName name="facplc" localSheetId="27">#REF!</definedName>
    <definedName name="facplc" localSheetId="6">#REF!</definedName>
    <definedName name="facplc" localSheetId="24">#REF!</definedName>
    <definedName name="facplc">#REF!</definedName>
    <definedName name="Factor" localSheetId="11">#REF!</definedName>
    <definedName name="Factor" localSheetId="27">#REF!</definedName>
    <definedName name="Factor" localSheetId="6">#REF!</definedName>
    <definedName name="Factor" localSheetId="24">#REF!</definedName>
    <definedName name="Factor">#REF!</definedName>
    <definedName name="Factora" localSheetId="5">#REF!/#REF!</definedName>
    <definedName name="Factora" localSheetId="27">#REF!/#REF!</definedName>
    <definedName name="Factora" localSheetId="21">#REF!/#REF!</definedName>
    <definedName name="Factora" localSheetId="24">#REF!/#REF!</definedName>
    <definedName name="Factora">#REF!/#REF!</definedName>
    <definedName name="fafas">#REF!</definedName>
    <definedName name="fafur" localSheetId="5">#REF!</definedName>
    <definedName name="fafur" localSheetId="25">#REF!</definedName>
    <definedName name="fafur" localSheetId="3">#REF!</definedName>
    <definedName name="fafur" localSheetId="30">#REF!</definedName>
    <definedName name="fafur" localSheetId="21">#REF!</definedName>
    <definedName name="fafur">#REF!</definedName>
    <definedName name="FAH">#REF!</definedName>
    <definedName name="faplm" localSheetId="5">#REF!</definedName>
    <definedName name="faplm" localSheetId="25">#REF!</definedName>
    <definedName name="faplm" localSheetId="3">#REF!</definedName>
    <definedName name="faplm" localSheetId="30">#REF!</definedName>
    <definedName name="faplm" localSheetId="21">#REF!</definedName>
    <definedName name="faplm">#REF!</definedName>
    <definedName name="fapms" localSheetId="5">#REF!</definedName>
    <definedName name="fapms" localSheetId="25">#REF!</definedName>
    <definedName name="fapms" localSheetId="3">#REF!</definedName>
    <definedName name="fapms" localSheetId="30">#REF!</definedName>
    <definedName name="fapms" localSheetId="21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7" hidden="1">{"'PROFITABILITY'!$A$1:$F$45"}</definedName>
    <definedName name="fasfa" localSheetId="25" hidden="1">{"'PROFITABILITY'!$A$1:$F$45"}</definedName>
    <definedName name="fasfa" localSheetId="3" hidden="1">{"'PROFITABILITY'!$A$1:$F$45"}</definedName>
    <definedName name="fasfa" localSheetId="30" hidden="1">{"'PROFITABILITY'!$A$1:$F$45"}</definedName>
    <definedName name="fasfa" localSheetId="21" hidden="1">{"'PROFITABILITY'!$A$1:$F$45"}</definedName>
    <definedName name="fasfa" localSheetId="24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5">#REF!</definedName>
    <definedName name="faveh" localSheetId="3">#REF!</definedName>
    <definedName name="faveh" localSheetId="30">#REF!</definedName>
    <definedName name="faveh" localSheetId="21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7">#REF!</definedName>
    <definedName name="Fb" localSheetId="25">#REF!</definedName>
    <definedName name="FB" localSheetId="3">INDEX(#REF!,MATCH(#REF!,#REF!,0))</definedName>
    <definedName name="FB" localSheetId="30">INDEX(#REF!,MATCH(#REF!,#REF!,0))</definedName>
    <definedName name="FB" localSheetId="21">#REF!</definedName>
    <definedName name="Fb" localSheetId="24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7">#REF!</definedName>
    <definedName name="FC" localSheetId="24">#REF!</definedName>
    <definedName name="FC">#REF!</definedName>
    <definedName name="fcgc">#REF!</definedName>
    <definedName name="fck">#REF!</definedName>
    <definedName name="FCL" localSheetId="11">#REF!</definedName>
    <definedName name="FCL" localSheetId="3">#REF!</definedName>
    <definedName name="FCL" localSheetId="30">#REF!</definedName>
    <definedName name="FCL">#REF!</definedName>
    <definedName name="FCode" localSheetId="5" hidden="1">#REF!</definedName>
    <definedName name="FCode" localSheetId="25" hidden="1">#REF!</definedName>
    <definedName name="FCode" localSheetId="3" hidden="1">#REF!</definedName>
    <definedName name="FCode" localSheetId="30" hidden="1">#REF!</definedName>
    <definedName name="FCode" localSheetId="21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5">INDEX(#REF!,MATCH(#REF!,#REF!,0))</definedName>
    <definedName name="FD" localSheetId="3">INDEX(#REF!,MATCH(#REF!,#REF!,0))</definedName>
    <definedName name="FD" localSheetId="30">INDEX(#REF!,MATCH(#REF!,#REF!,0))</definedName>
    <definedName name="FD" localSheetId="21">INDEX(#REF!,MATCH(#REF!,#REF!,0))</definedName>
    <definedName name="FD">INDEX(#REF!,MATCH(#REF!,#REF!,0))</definedName>
    <definedName name="fda" localSheetId="21">#REF!</definedName>
    <definedName name="fda">#REF!</definedName>
    <definedName name="fdb" localSheetId="21">#REF!</definedName>
    <definedName name="fdb">#REF!</definedName>
    <definedName name="fddd">#REF!</definedName>
    <definedName name="FDF">#REF!</definedName>
    <definedName name="fdfdf">#REF!</definedName>
    <definedName name="fdfds" localSheetId="27">#REF!</definedName>
    <definedName name="fdfds" localSheetId="24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localSheetId="3" hidden="1">{#N/A,#N/A,TRUE,"STEEL";#N/A,#N/A,TRUE,"OUTSIDE FAB.";#N/A,#N/A,TRUE,"WIP";#N/A,#N/A,TRUE,"FINISHED GOODS";#N/A,#N/A,TRUE,"SCRAP"}</definedName>
    <definedName name="FDGSDFG" localSheetId="30" hidden="1">{#N/A,#N/A,TRUE,"STEEL";#N/A,#N/A,TRUE,"OUTSIDE FAB.";#N/A,#N/A,TRUE,"WIP";#N/A,#N/A,TRUE,"FINISHED GOODS";#N/A,#N/A,TRUE,"SCRAP"}</definedName>
    <definedName name="FDGSDFG" localSheetId="21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3">#REF!</definedName>
    <definedName name="Fdl" localSheetId="30">#REF!</definedName>
    <definedName name="Fdl" localSheetId="21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5">#REF!</definedName>
    <definedName name="FDN" localSheetId="3">IFERROR(LEFT(INDEX(#REF!,MATCH(#REF!,#REF!,0)),3),"")</definedName>
    <definedName name="FDN" localSheetId="30">IFERROR(LEFT(INDEX(#REF!,MATCH(#REF!,#REF!,0)),3),"")</definedName>
    <definedName name="FDN" localSheetId="21">#REF!</definedName>
    <definedName name="FDN">#REF!</definedName>
    <definedName name="FDN_Conc" localSheetId="11">IFERROR(IF(#REF!&gt;=44242,(_xlfn.XLOOKUP(#REF!&amp;#REF!,#REF!,#REF!)),0),"")</definedName>
    <definedName name="FDN_Conc" localSheetId="25">IFERROR(IF(#REF!&gt;=44242,(_xlfn.XLOOKUP(#REF!&amp;#REF!,#REF!,#REF!)),0),"")</definedName>
    <definedName name="FDN_Conc" localSheetId="2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5">IFERROR(_xlfn.XLOOKUP(#REF!&amp;#REF!,#REF!,#REF!),"")</definedName>
    <definedName name="FDN_Rate" localSheetId="21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5">IFERROR(IF(#REF!&gt;=44242,(_xlfn.XLOOKUP(#REF!&amp;#REF!,#REF!,#REF!)),0),"")</definedName>
    <definedName name="FDN_Revenue" localSheetId="2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7">VLOOKUP(#REF!&amp;" "&amp;#REF!,#REF!,2,0)/10^7</definedName>
    <definedName name="FDNtare" localSheetId="25">VLOOKUP(#REF!&amp;" "&amp;#REF!,#REF!,2,0)/10^7</definedName>
    <definedName name="FDNtare" localSheetId="3">VLOOKUP(#REF!&amp;" "&amp;#REF!,#REF!,2,0)/10^7</definedName>
    <definedName name="FDNtare" localSheetId="30">VLOOKUP(#REF!&amp;" "&amp;#REF!,#REF!,2,0)/10^7</definedName>
    <definedName name="FDNtare" localSheetId="21">VLOOKUP(#REF!&amp;" "&amp;#REF!,#REF!,2,0)/10^7</definedName>
    <definedName name="FDNtare" localSheetId="24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3">#REF!</definedName>
    <definedName name="fff" localSheetId="30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7">#REF!</definedName>
    <definedName name="FFR" localSheetId="24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7" hidden="1">{"'PROFITABILITY'!$A$1:$F$45"}</definedName>
    <definedName name="fg" localSheetId="25" hidden="1">{"'PROFITABILITY'!$A$1:$F$45"}</definedName>
    <definedName name="fg" localSheetId="3" hidden="1">{"'PROFITABILITY'!$A$1:$F$45"}</definedName>
    <definedName name="fg" localSheetId="30" hidden="1">{"'PROFITABILITY'!$A$1:$F$45"}</definedName>
    <definedName name="fg" localSheetId="21" hidden="1">{"'PROFITABILITY'!$A$1:$F$45"}</definedName>
    <definedName name="fg" localSheetId="24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5">#REF!</definedName>
    <definedName name="FH" localSheetId="3">INDEX(#REF!,MATCH(#REF!,#REF!,0))</definedName>
    <definedName name="FH" localSheetId="30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3">#REF!</definedName>
    <definedName name="FI" localSheetId="30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5">#REF!</definedName>
    <definedName name="finesand" localSheetId="3">#REF!</definedName>
    <definedName name="finesand" localSheetId="30">#REF!</definedName>
    <definedName name="finesand" localSheetId="21">#REF!</definedName>
    <definedName name="finesand">#REF!</definedName>
    <definedName name="FIrate" localSheetId="27">#REF!</definedName>
    <definedName name="FIrate" localSheetId="21">#REF!</definedName>
    <definedName name="FIrate" localSheetId="24">#REF!</definedName>
    <definedName name="FIrate">#REF!</definedName>
    <definedName name="FIratye" localSheetId="27">#REF!</definedName>
    <definedName name="FIratye" localSheetId="24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5">INDEX(#REF!,MATCH(#REF!,#REF!,0))</definedName>
    <definedName name="FJ" localSheetId="2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7" hidden="1">{"'Sheet1'!$A$4386:$N$4591"}</definedName>
    <definedName name="fjhgfd" localSheetId="25" hidden="1">{"'Sheet1'!$A$4386:$N$4591"}</definedName>
    <definedName name="fjhgfd" localSheetId="3" hidden="1">{"'Sheet1'!$A$4386:$N$4591"}</definedName>
    <definedName name="fjhgfd" localSheetId="30" hidden="1">{"'Sheet1'!$A$4386:$N$4591"}</definedName>
    <definedName name="fjhgfd" localSheetId="21" hidden="1">{"'Sheet1'!$A$4386:$N$4591"}</definedName>
    <definedName name="fjhgfd" localSheetId="24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5">INDEX(#REF!,MATCH(#REF!,#REF!,0))</definedName>
    <definedName name="FK" localSheetId="21">INDEX(#REF!,MATCH(#REF!,#REF!,0))</definedName>
    <definedName name="FK">INDEX(#REF!,MATCH(#REF!,#REF!,0))</definedName>
    <definedName name="FL" localSheetId="11">INDEX(#REF!,MATCH(#REF!,#REF!,0))</definedName>
    <definedName name="FL" localSheetId="25">INDEX(#REF!,MATCH(#REF!,#REF!,0))</definedName>
    <definedName name="FL" localSheetId="2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7">#REF!</definedName>
    <definedName name="Floor" localSheetId="25">#REF!</definedName>
    <definedName name="Floor" localSheetId="3">#REF!</definedName>
    <definedName name="Floor" localSheetId="30">#REF!</definedName>
    <definedName name="Floor" localSheetId="21">#REF!</definedName>
    <definedName name="Floor" localSheetId="24">#REF!</definedName>
    <definedName name="Floor">#REF!</definedName>
    <definedName name="flow" localSheetId="27">#REF!</definedName>
    <definedName name="flow" localSheetId="24">#REF!</definedName>
    <definedName name="flow">#REF!</definedName>
    <definedName name="FM" localSheetId="11">INDEX(#REF!,MATCH(#REF!,#REF!,0))</definedName>
    <definedName name="FM" localSheetId="27">INDEX(#REF!,MATCH(#REF!,#REF!,0))</definedName>
    <definedName name="FM" localSheetId="25">INDEX(#REF!,MATCH(#REF!,#REF!,0))</definedName>
    <definedName name="FM" localSheetId="3">INDEX(#REF!,MATCH(#REF!,#REF!,0))</definedName>
    <definedName name="FM" localSheetId="30">INDEX(#REF!,MATCH(#REF!,#REF!,0))</definedName>
    <definedName name="Fm" localSheetId="21">#REF!</definedName>
    <definedName name="FM" localSheetId="24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3">#REF!</definedName>
    <definedName name="Fml" localSheetId="30">#REF!</definedName>
    <definedName name="Fml">#REF!</definedName>
    <definedName name="Fmr" localSheetId="11">#REF!</definedName>
    <definedName name="Fmr" localSheetId="3">#REF!</definedName>
    <definedName name="Fmr" localSheetId="30">#REF!</definedName>
    <definedName name="Fmr">#REF!</definedName>
    <definedName name="fmw">#REF!</definedName>
    <definedName name="fn">#REF!</definedName>
    <definedName name="FND">#REF!</definedName>
    <definedName name="fo" localSheetId="27">#REF!</definedName>
    <definedName name="fo" localSheetId="24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7">#REF!</definedName>
    <definedName name="Forecast_Receivables" localSheetId="24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7" hidden="1">{"Execavation",#N/A,FALSE,"furniture (employer)"}</definedName>
    <definedName name="foren" localSheetId="25" hidden="1">{"Execavation",#N/A,FALSE,"furniture (employer)"}</definedName>
    <definedName name="foren" localSheetId="3" hidden="1">{"Execavation",#N/A,FALSE,"furniture (employer)"}</definedName>
    <definedName name="foren" localSheetId="30" hidden="1">{"Execavation",#N/A,FALSE,"furniture (employer)"}</definedName>
    <definedName name="foren" localSheetId="21" hidden="1">{"Execavation",#N/A,FALSE,"furniture (employer)"}</definedName>
    <definedName name="foren" localSheetId="24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1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5">#REF!</definedName>
    <definedName name="Formwork" localSheetId="3">#REF!</definedName>
    <definedName name="Formwork" localSheetId="30">#REF!</definedName>
    <definedName name="Formwork" localSheetId="21">#REF!</definedName>
    <definedName name="Formwork">#REF!</definedName>
    <definedName name="forpor" localSheetId="5">#REF!</definedName>
    <definedName name="forpor" localSheetId="25">#REF!</definedName>
    <definedName name="forpor" localSheetId="3">#REF!</definedName>
    <definedName name="forpor" localSheetId="30">#REF!</definedName>
    <definedName name="forpor" localSheetId="21">#REF!</definedName>
    <definedName name="forpor">#REF!</definedName>
    <definedName name="forthemonth" localSheetId="27">#REF!</definedName>
    <definedName name="forthemonth" localSheetId="24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5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5">#REF!</definedName>
    <definedName name="fourty" localSheetId="3">#REF!</definedName>
    <definedName name="fourty" localSheetId="30">#REF!</definedName>
    <definedName name="fourty" localSheetId="21">#REF!</definedName>
    <definedName name="fourty">#REF!</definedName>
    <definedName name="Fp" localSheetId="5">#REF!</definedName>
    <definedName name="Fp" localSheetId="27">#REF!</definedName>
    <definedName name="Fp" localSheetId="25">#REF!</definedName>
    <definedName name="Fp" localSheetId="3">#REF!</definedName>
    <definedName name="Fp" localSheetId="30">#REF!</definedName>
    <definedName name="fp" localSheetId="21">#REF!</definedName>
    <definedName name="Fp" localSheetId="24">#REF!</definedName>
    <definedName name="Fp">#REF!</definedName>
    <definedName name="Fpi" localSheetId="21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7" hidden="1">{"'PROFITABILITY'!$A$1:$F$45"}</definedName>
    <definedName name="Fr" localSheetId="25" hidden="1">{"'PROFITABILITY'!$A$1:$F$45"}</definedName>
    <definedName name="Fr" localSheetId="3" hidden="1">{"'PROFITABILITY'!$A$1:$F$45"}</definedName>
    <definedName name="Fr" localSheetId="30" hidden="1">{"'PROFITABILITY'!$A$1:$F$45"}</definedName>
    <definedName name="Fr" localSheetId="21" hidden="1">{"'PROFITABILITY'!$A$1:$F$45"}</definedName>
    <definedName name="Fr" localSheetId="24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5">#REF!</definedName>
    <definedName name="Freight_forwarding" localSheetId="3">#REF!</definedName>
    <definedName name="Freight_forwarding" localSheetId="30">#REF!</definedName>
    <definedName name="Freight_forwarding" localSheetId="21">#REF!</definedName>
    <definedName name="Freight_forwarding">#REF!</definedName>
    <definedName name="frght" localSheetId="11">#REF!</definedName>
    <definedName name="frght">#REF!</definedName>
    <definedName name="fri" localSheetId="27">#REF!</definedName>
    <definedName name="fri" localSheetId="21">#REF!</definedName>
    <definedName name="fri" localSheetId="24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3">#REF!</definedName>
    <definedName name="Frl" localSheetId="30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7">#REF!</definedName>
    <definedName name="Fs" localSheetId="25">#REF!</definedName>
    <definedName name="Fs" localSheetId="3">#REF!</definedName>
    <definedName name="Fs" localSheetId="30">#REF!</definedName>
    <definedName name="fs" localSheetId="21">#REF!</definedName>
    <definedName name="Fs" localSheetId="24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5" hidden="1">#REF!</definedName>
    <definedName name="fsdd" localSheetId="3" hidden="1">#REF!</definedName>
    <definedName name="fsdd" localSheetId="30" hidden="1">#REF!</definedName>
    <definedName name="fsdd" localSheetId="21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1">#REF!</definedName>
    <definedName name="fsg">#REF!</definedName>
    <definedName name="Fskin">#REF!</definedName>
    <definedName name="fss">#REF!</definedName>
    <definedName name="Fst" localSheetId="21">#REF!</definedName>
    <definedName name="Fst">#REF!</definedName>
    <definedName name="fsteel">#REF!</definedName>
    <definedName name="FT" localSheetId="27">#REF!</definedName>
    <definedName name="FT" localSheetId="24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7">#REF!</definedName>
    <definedName name="FUND_M8_A_B" localSheetId="24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7" hidden="1">{"'Sheet1'!$A$4386:$N$4591"}</definedName>
    <definedName name="funds" localSheetId="25" hidden="1">{"'Sheet1'!$A$4386:$N$4591"}</definedName>
    <definedName name="funds" localSheetId="3" hidden="1">{"'Sheet1'!$A$4386:$N$4591"}</definedName>
    <definedName name="funds" localSheetId="30" hidden="1">{"'Sheet1'!$A$4386:$N$4591"}</definedName>
    <definedName name="funds" localSheetId="21" hidden="1">{"'Sheet1'!$A$4386:$N$4591"}</definedName>
    <definedName name="funds" localSheetId="24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3">#REF!</definedName>
    <definedName name="Fvl" localSheetId="30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3">#REF!</definedName>
    <definedName name="fwi" localSheetId="30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7">#REF!</definedName>
    <definedName name="g" localSheetId="3">#REF!</definedName>
    <definedName name="g" localSheetId="30">#REF!</definedName>
    <definedName name="g" localSheetId="24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5">#REF!</definedName>
    <definedName name="G0a" localSheetId="3">#REF!</definedName>
    <definedName name="G0a" localSheetId="30">#REF!</definedName>
    <definedName name="G0a" localSheetId="21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5">INDEX(#REF!,MATCH(#REF!,#REF!,0))</definedName>
    <definedName name="GA" localSheetId="21">INDEX(#REF!,MATCH(#REF!,#REF!,0))</definedName>
    <definedName name="GA">INDEX(#REF!,MATCH(#REF!,#REF!,0))</definedName>
    <definedName name="gaf">#REF!</definedName>
    <definedName name="gama" localSheetId="27">#REF!</definedName>
    <definedName name="gama" localSheetId="21">#REF!</definedName>
    <definedName name="gama" localSheetId="24">#REF!</definedName>
    <definedName name="gama">#REF!</definedName>
    <definedName name="gamah" localSheetId="27">#REF!</definedName>
    <definedName name="gamah" localSheetId="24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5">INDEX(#REF!,MATCH(#REF!,#REF!,0))</definedName>
    <definedName name="GB" localSheetId="2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5">INDEX(#REF!,MATCH(#REF!,#REF!,0))</definedName>
    <definedName name="GC" localSheetId="3">INDEX(#REF!,MATCH(#REF!,#REF!,0))</definedName>
    <definedName name="GC" localSheetId="30">INDEX(#REF!,MATCH(#REF!,#REF!,0))</definedName>
    <definedName name="GC" localSheetId="2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5">#REF!</definedName>
    <definedName name="GD" localSheetId="3">INDEX(#REF!,MATCH(#REF!,#REF!,0))</definedName>
    <definedName name="GD" localSheetId="30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7">INDEX(#REF!,MATCH(#REF!,#REF!,0))</definedName>
    <definedName name="GE" localSheetId="25">INDEX(#REF!,MATCH(#REF!,#REF!,0))</definedName>
    <definedName name="GE" localSheetId="3">INDEX(#REF!,MATCH(#REF!,#REF!,0))</definedName>
    <definedName name="GE" localSheetId="30">INDEX(#REF!,MATCH(#REF!,#REF!,0))</definedName>
    <definedName name="ge" localSheetId="21">#REF!</definedName>
    <definedName name="GE" localSheetId="24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5">#REF!</definedName>
    <definedName name="Gender" localSheetId="3">#REF!</definedName>
    <definedName name="Gender" localSheetId="30">#REF!</definedName>
    <definedName name="Gender" localSheetId="21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5">#REF!</definedName>
    <definedName name="GenSet125" localSheetId="3">#REF!</definedName>
    <definedName name="GenSet125" localSheetId="30">#REF!</definedName>
    <definedName name="GenSet125" localSheetId="21">#REF!</definedName>
    <definedName name="GenSet125">#REF!</definedName>
    <definedName name="Gera" localSheetId="5">#REF!</definedName>
    <definedName name="Gera" localSheetId="25">#REF!</definedName>
    <definedName name="Gera" localSheetId="3">#REF!</definedName>
    <definedName name="Gera" localSheetId="30">#REF!</definedName>
    <definedName name="Gera" localSheetId="21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5">INDEX(#REF!,MATCH(#REF!,#REF!,0))</definedName>
    <definedName name="GF" localSheetId="21">INDEX(#REF!,MATCH(#REF!,#REF!,0))</definedName>
    <definedName name="GF">INDEX(#REF!,MATCH(#REF!,#REF!,0))</definedName>
    <definedName name="GFA" localSheetId="21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7" hidden="1">#REF!</definedName>
    <definedName name="GFGFG" localSheetId="21" hidden="1">#REF!</definedName>
    <definedName name="GFGFG" localSheetId="24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7" hidden="1">{"'PROFITABILITY'!$A$1:$F$45"}</definedName>
    <definedName name="ggg" localSheetId="25" hidden="1">{"'PROFITABILITY'!$A$1:$F$45"}</definedName>
    <definedName name="ggg" localSheetId="3" hidden="1">{"'PROFITABILITY'!$A$1:$F$45"}</definedName>
    <definedName name="ggg" localSheetId="30" hidden="1">{"'PROFITABILITY'!$A$1:$F$45"}</definedName>
    <definedName name="GGG" localSheetId="21">#REF!</definedName>
    <definedName name="ggg" localSheetId="24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5">INDEX(#REF!,MATCH(#REF!,#REF!,0))</definedName>
    <definedName name="GH" localSheetId="3">INDEX(#REF!,MATCH(#REF!,#REF!,0))</definedName>
    <definedName name="GH" localSheetId="30">INDEX(#REF!,MATCH(#REF!,#REF!,0))</definedName>
    <definedName name="GH" localSheetId="2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7">INDEX(#REF!,MATCH(#REF!,#REF!,0))</definedName>
    <definedName name="GI" localSheetId="25">INDEX(#REF!,MATCH(#REF!,#REF!,0))</definedName>
    <definedName name="GI" localSheetId="3">INDEX(#REF!,MATCH(#REF!,#REF!,0))</definedName>
    <definedName name="GI" localSheetId="30">INDEX(#REF!,MATCH(#REF!,#REF!,0))</definedName>
    <definedName name="GI" localSheetId="21">#REF!</definedName>
    <definedName name="GI" localSheetId="24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5">INDEX(#REF!,MATCH(#REF!,#REF!,0))</definedName>
    <definedName name="GJ" localSheetId="2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7">#REF!</definedName>
    <definedName name="gk" localSheetId="21">#REF!</definedName>
    <definedName name="gk" localSheetId="24">#REF!</definedName>
    <definedName name="gk">#REF!</definedName>
    <definedName name="GL" localSheetId="11">INDEX(#REF!,MATCH(#REF!,#REF!,0))</definedName>
    <definedName name="GL" localSheetId="25">INDEX(#REF!,MATCH(#REF!,#REF!,0))</definedName>
    <definedName name="GL" localSheetId="21">INDEX(#REF!,MATCH(#REF!,#REF!,0))</definedName>
    <definedName name="GL">INDEX(#REF!,MATCH(#REF!,#REF!,0))</definedName>
    <definedName name="GlazedCeramicTiles" localSheetId="5">#REF!</definedName>
    <definedName name="GlazedCeramicTiles" localSheetId="25">#REF!</definedName>
    <definedName name="GlazedCeramicTiles" localSheetId="3">#REF!</definedName>
    <definedName name="GlazedCeramicTiles" localSheetId="30">#REF!</definedName>
    <definedName name="GlazedCeramicTiles" localSheetId="21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7">#REF!</definedName>
    <definedName name="globe" localSheetId="24">#REF!</definedName>
    <definedName name="globe">#REF!</definedName>
    <definedName name="GM" localSheetId="11">INDEX(#REF!,MATCH(#REF!,#REF!,0))</definedName>
    <definedName name="GM" localSheetId="25">INDEX(#REF!,MATCH(#REF!,#REF!,0))</definedName>
    <definedName name="GM" localSheetId="21">INDEX(#REF!,MATCH(#REF!,#REF!,0))</definedName>
    <definedName name="GM">INDEX(#REF!,MATCH(#REF!,#REF!,0))</definedName>
    <definedName name="Gma" localSheetId="5">#REF!</definedName>
    <definedName name="Gma" localSheetId="25">#REF!</definedName>
    <definedName name="Gma" localSheetId="3">#REF!</definedName>
    <definedName name="Gma" localSheetId="30">#REF!</definedName>
    <definedName name="Gma" localSheetId="21">#REF!</definedName>
    <definedName name="Gma">#REF!</definedName>
    <definedName name="GMD">#REF!</definedName>
    <definedName name="Gml" localSheetId="5">#REF!</definedName>
    <definedName name="Gml" localSheetId="25">#REF!</definedName>
    <definedName name="Gml" localSheetId="3">#REF!</definedName>
    <definedName name="Gml" localSheetId="30">#REF!</definedName>
    <definedName name="Gml" localSheetId="21">#REF!</definedName>
    <definedName name="Gml">#REF!</definedName>
    <definedName name="GMR" localSheetId="21">#REF!</definedName>
    <definedName name="GMR">#REF!</definedName>
    <definedName name="GMRb">#REF!</definedName>
    <definedName name="gn" localSheetId="21">#REF!</definedName>
    <definedName name="gn">#REF!</definedName>
    <definedName name="GND">#REF!</definedName>
    <definedName name="gngn" localSheetId="3">#REF!</definedName>
    <definedName name="gngn" localSheetId="30">#REF!</definedName>
    <definedName name="gngn">#REF!</definedName>
    <definedName name="go">#REF!</definedName>
    <definedName name="Godavari">#REF!</definedName>
    <definedName name="Gol" localSheetId="5">#REF!</definedName>
    <definedName name="Gol" localSheetId="25">#REF!</definedName>
    <definedName name="Gol" localSheetId="3">#REF!</definedName>
    <definedName name="Gol" localSheetId="30">#REF!</definedName>
    <definedName name="Gol" localSheetId="21">#REF!</definedName>
    <definedName name="Gol">#REF!</definedName>
    <definedName name="gov">#REF!</definedName>
    <definedName name="GP" localSheetId="27">#REF!</definedName>
    <definedName name="GP" localSheetId="24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5">#REF!</definedName>
    <definedName name="grconc" localSheetId="3">#REF!</definedName>
    <definedName name="grconc" localSheetId="30">#REF!</definedName>
    <definedName name="grconc" localSheetId="21">#REF!</definedName>
    <definedName name="grconc">#REF!</definedName>
    <definedName name="GrdLineMr" localSheetId="11">#REF!</definedName>
    <definedName name="GrdLineMr" localSheetId="27">#REF!</definedName>
    <definedName name="GrdLineMr" localSheetId="21">#REF!</definedName>
    <definedName name="GrdLineMr" localSheetId="24">#REF!</definedName>
    <definedName name="GrdLineMr">#REF!</definedName>
    <definedName name="GrdLineShear" localSheetId="11">#REF!</definedName>
    <definedName name="GrdLineShear" localSheetId="27">#REF!</definedName>
    <definedName name="GrdLineShear" localSheetId="24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7" hidden="1">{"'PROFITABILITY'!$A$1:$F$45"}</definedName>
    <definedName name="Groundinga" localSheetId="25" hidden="1">{"'PROFITABILITY'!$A$1:$F$45"}</definedName>
    <definedName name="Groundinga" localSheetId="3" hidden="1">{"'PROFITABILITY'!$A$1:$F$45"}</definedName>
    <definedName name="Groundinga" localSheetId="30" hidden="1">{"'PROFITABILITY'!$A$1:$F$45"}</definedName>
    <definedName name="Groundinga" localSheetId="21" hidden="1">{"'PROFITABILITY'!$A$1:$F$45"}</definedName>
    <definedName name="Groundinga" localSheetId="2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5">#REF!</definedName>
    <definedName name="GROUT" localSheetId="3">#REF!</definedName>
    <definedName name="GROUT" localSheetId="30">#REF!</definedName>
    <definedName name="GROUT" localSheetId="21">#REF!</definedName>
    <definedName name="GROUT">#REF!</definedName>
    <definedName name="grout_type" localSheetId="27">#REF!</definedName>
    <definedName name="grout_type" localSheetId="21">#REF!</definedName>
    <definedName name="grout_type" localSheetId="24">#REF!</definedName>
    <definedName name="grout_type">#REF!</definedName>
    <definedName name="GrphActSales" localSheetId="27">#REF!</definedName>
    <definedName name="GrphActSales" localSheetId="2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7" hidden="1">{#N/A,#N/A,FALSE,"CCTV"}</definedName>
    <definedName name="GV" localSheetId="25" hidden="1">{#N/A,#N/A,FALSE,"CCTV"}</definedName>
    <definedName name="GV" localSheetId="3" hidden="1">{#N/A,#N/A,FALSE,"CCTV"}</definedName>
    <definedName name="GV" localSheetId="30" hidden="1">{#N/A,#N/A,FALSE,"CCTV"}</definedName>
    <definedName name="GV" localSheetId="21" hidden="1">{#N/A,#N/A,FALSE,"CCTV"}</definedName>
    <definedName name="GV" localSheetId="24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7">#REF!</definedName>
    <definedName name="GW" localSheetId="25">#REF!</definedName>
    <definedName name="Gw" localSheetId="21">#REF!</definedName>
    <definedName name="GW" localSheetId="24">#REF!</definedName>
    <definedName name="GW">#REF!</definedName>
    <definedName name="h" localSheetId="11">#REF!</definedName>
    <definedName name="h" localSheetId="27" hidden="1">#REF!</definedName>
    <definedName name="h" localSheetId="2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5">INDEX(#REF!,MATCH(#REF!,#REF!,0))</definedName>
    <definedName name="HA" localSheetId="2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5">#REF!</definedName>
    <definedName name="hardrock" localSheetId="3">#REF!</definedName>
    <definedName name="hardrock" localSheetId="30">#REF!</definedName>
    <definedName name="hardrock" localSheetId="21">#REF!</definedName>
    <definedName name="hardrock">#REF!</definedName>
    <definedName name="HARI" localSheetId="5">#REF!</definedName>
    <definedName name="HARI" localSheetId="25">#REF!</definedName>
    <definedName name="HARI" localSheetId="3">#REF!</definedName>
    <definedName name="HARI" localSheetId="30">#REF!</definedName>
    <definedName name="HARI" localSheetId="21">#REF!</definedName>
    <definedName name="HARI">#REF!</definedName>
    <definedName name="HAS">INDEX(#REF!,MATCH(#REF!,#REF!,0))</definedName>
    <definedName name="HaulWMM" localSheetId="5">#REF!</definedName>
    <definedName name="HaulWMM" localSheetId="25">#REF!</definedName>
    <definedName name="HaulWMM" localSheetId="3">#REF!</definedName>
    <definedName name="HaulWMM" localSheetId="30">#REF!</definedName>
    <definedName name="HaulWMM" localSheetId="21">#REF!</definedName>
    <definedName name="HaulWMM">#REF!</definedName>
    <definedName name="HB" localSheetId="11">INDEX(#REF!,MATCH(#REF!,#REF!,0))</definedName>
    <definedName name="HB" localSheetId="25">INDEX(#REF!,MATCH(#REF!,#REF!,0))</definedName>
    <definedName name="HB" localSheetId="21">INDEX(#REF!,MATCH(#REF!,#REF!,0))</definedName>
    <definedName name="HB">INDEX(#REF!,MATCH(#REF!,#REF!,0))</definedName>
    <definedName name="HBGDust" localSheetId="5">#REF!</definedName>
    <definedName name="HBGDust" localSheetId="25">#REF!</definedName>
    <definedName name="HBGDust" localSheetId="3">#REF!</definedName>
    <definedName name="HBGDust" localSheetId="30">#REF!</definedName>
    <definedName name="HBGDust" localSheetId="21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5">INDEX(#REF!,MATCH(#REF!,#REF!,0))</definedName>
    <definedName name="HC" localSheetId="21">INDEX(#REF!,MATCH(#REF!,#REF!,0))</definedName>
    <definedName name="HC">INDEX(#REF!,MATCH(#REF!,#REF!,0))</definedName>
    <definedName name="Hcbdw" localSheetId="5">#REF!</definedName>
    <definedName name="Hcbdw" localSheetId="27">#REF!</definedName>
    <definedName name="Hcbdw" localSheetId="25">#REF!</definedName>
    <definedName name="Hcbdw" localSheetId="3">#REF!</definedName>
    <definedName name="Hcbdw" localSheetId="30">#REF!</definedName>
    <definedName name="Hcbdw" localSheetId="21">#REF!</definedName>
    <definedName name="Hcbdw" localSheetId="24">#REF!</definedName>
    <definedName name="Hcbdw">#REF!</definedName>
    <definedName name="HCS">INDEX(#REF!,MATCH(#REF!,#REF!,0))</definedName>
    <definedName name="Hcw" localSheetId="5">#REF!</definedName>
    <definedName name="Hcw" localSheetId="27">#REF!</definedName>
    <definedName name="Hcw" localSheetId="25">#REF!</definedName>
    <definedName name="Hcw" localSheetId="3">#REF!</definedName>
    <definedName name="Hcw" localSheetId="30">#REF!</definedName>
    <definedName name="Hcw" localSheetId="21">#REF!</definedName>
    <definedName name="Hcw" localSheetId="24">#REF!</definedName>
    <definedName name="Hcw">#REF!</definedName>
    <definedName name="HD" localSheetId="11">INDEX(#REF!,MATCH(#REF!,#REF!,0))</definedName>
    <definedName name="HD" localSheetId="25">INDEX(#REF!,MATCH(#REF!,#REF!,0))</definedName>
    <definedName name="HD" localSheetId="2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7">#REF!</definedName>
    <definedName name="HE" localSheetId="24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7">#REF!</definedName>
    <definedName name="Header" localSheetId="2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5">INDEX(#REF!,MATCH(#REF!,#REF!,0))</definedName>
    <definedName name="HG" localSheetId="3">INDEX(#REF!,MATCH(#REF!,#REF!,0))</definedName>
    <definedName name="HG" localSheetId="30">INDEX(#REF!,MATCH(#REF!,#REF!,0))</definedName>
    <definedName name="HG" localSheetId="21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7">#REF!</definedName>
    <definedName name="hh" localSheetId="25">#REF!</definedName>
    <definedName name="hh" localSheetId="24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7">#REF!</definedName>
    <definedName name="Hhpc" localSheetId="25">#REF!</definedName>
    <definedName name="Hhpc" localSheetId="3">#REF!</definedName>
    <definedName name="Hhpc" localSheetId="30">#REF!</definedName>
    <definedName name="Hhpc" localSheetId="21">#REF!</definedName>
    <definedName name="Hhpc" localSheetId="24">#REF!</definedName>
    <definedName name="Hhpc">#REF!</definedName>
    <definedName name="HHS" localSheetId="11">INDEX(#REF!,MATCH(#REF!,#REF!,0))</definedName>
    <definedName name="hhs" localSheetId="27">#REF!</definedName>
    <definedName name="hhs" localSheetId="24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7">#REF!</definedName>
    <definedName name="hi" localSheetId="25">#REF!</definedName>
    <definedName name="HI" localSheetId="3">INDEX(#REF!,MATCH(#REF!,#REF!,0))</definedName>
    <definedName name="HI" localSheetId="30">INDEX(#REF!,MATCH(#REF!,#REF!,0))</definedName>
    <definedName name="hi" localSheetId="24">#REF!</definedName>
    <definedName name="hi">#REF!</definedName>
    <definedName name="HiddenRows" localSheetId="5" hidden="1">#REF!</definedName>
    <definedName name="HiddenRows" localSheetId="25" hidden="1">#REF!</definedName>
    <definedName name="HiddenRows" localSheetId="3" hidden="1">#REF!</definedName>
    <definedName name="HiddenRows" localSheetId="30" hidden="1">#REF!</definedName>
    <definedName name="HiddenRows" localSheetId="21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7" hidden="1">{"'PROFITABILITY'!$A$1:$F$45"}</definedName>
    <definedName name="hijkl" localSheetId="25" hidden="1">{"'PROFITABILITY'!$A$1:$F$45"}</definedName>
    <definedName name="hijkl" localSheetId="3" hidden="1">{"'PROFITABILITY'!$A$1:$F$45"}</definedName>
    <definedName name="hijkl" localSheetId="30" hidden="1">{"'PROFITABILITY'!$A$1:$F$45"}</definedName>
    <definedName name="hijkl" localSheetId="21" hidden="1">{"'PROFITABILITY'!$A$1:$F$45"}</definedName>
    <definedName name="hijkl" localSheetId="2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7">#REF!</definedName>
    <definedName name="HIns" localSheetId="25">#REF!</definedName>
    <definedName name="HIns" localSheetId="3">#REF!</definedName>
    <definedName name="HIns" localSheetId="30">#REF!</definedName>
    <definedName name="HIns" localSheetId="21">#REF!</definedName>
    <definedName name="HIns" localSheetId="24">#REF!</definedName>
    <definedName name="HIns">#REF!</definedName>
    <definedName name="Hipc" localSheetId="5">#REF!</definedName>
    <definedName name="Hipc" localSheetId="27">#REF!</definedName>
    <definedName name="Hipc" localSheetId="25">#REF!</definedName>
    <definedName name="Hipc" localSheetId="3">#REF!</definedName>
    <definedName name="Hipc" localSheetId="30">#REF!</definedName>
    <definedName name="Hipc" localSheetId="21">#REF!</definedName>
    <definedName name="Hipc" localSheetId="24">#REF!</definedName>
    <definedName name="Hipc">#REF!</definedName>
    <definedName name="Hire_Amortize" localSheetId="21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5">#REF!</definedName>
    <definedName name="hiuhiuhpoho">#REF!</definedName>
    <definedName name="Hiway" localSheetId="11">#REF!</definedName>
    <definedName name="Hiway" localSheetId="25">#REF!</definedName>
    <definedName name="Hiway">#REF!</definedName>
    <definedName name="HJ" localSheetId="11">INDEX(#REF!,MATCH(#REF!,#REF!,0))</definedName>
    <definedName name="HJ" localSheetId="25">INDEX(#REF!,MATCH(#REF!,#REF!,0))</definedName>
    <definedName name="HJ" localSheetId="3">INDEX(#REF!,MATCH(#REF!,#REF!,0))</definedName>
    <definedName name="HJ" localSheetId="30">INDEX(#REF!,MATCH(#REF!,#REF!,0))</definedName>
    <definedName name="HJ" localSheetId="2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5">INDEX(#REF!,MATCH(#REF!,#REF!,0))</definedName>
    <definedName name="HK" localSheetId="21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7">INDEX(#REF!,MATCH(#REF!,#REF!,0))</definedName>
    <definedName name="HL" localSheetId="25">INDEX(#REF!,MATCH(#REF!,#REF!,0))</definedName>
    <definedName name="HL" localSheetId="3">INDEX(#REF!,MATCH(#REF!,#REF!,0))</definedName>
    <definedName name="HL" localSheetId="30">INDEX(#REF!,MATCH(#REF!,#REF!,0))</definedName>
    <definedName name="hl" localSheetId="21">#REF!</definedName>
    <definedName name="HL" localSheetId="24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7">#REF!</definedName>
    <definedName name="Hlp" localSheetId="25">#REF!</definedName>
    <definedName name="Hlp" localSheetId="3">#REF!</definedName>
    <definedName name="Hlp" localSheetId="30">#REF!</definedName>
    <definedName name="Hlp" localSheetId="21">#REF!</definedName>
    <definedName name="Hlp" localSheetId="24">#REF!</definedName>
    <definedName name="Hlp">#REF!</definedName>
    <definedName name="HM" localSheetId="11">INDEX(#REF!,MATCH(#REF!,#REF!,0))</definedName>
    <definedName name="HM" localSheetId="5">#REF!</definedName>
    <definedName name="HM" localSheetId="27">#REF!</definedName>
    <definedName name="HM" localSheetId="24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7">#REF!</definedName>
    <definedName name="hoi" localSheetId="25">#REF!</definedName>
    <definedName name="hoi" localSheetId="3">#REF!</definedName>
    <definedName name="hoi" localSheetId="30">#REF!</definedName>
    <definedName name="hoi" localSheetId="21">#REF!</definedName>
    <definedName name="hoi" localSheetId="24">#REF!</definedName>
    <definedName name="hoi">#REF!</definedName>
    <definedName name="hone">#REF!</definedName>
    <definedName name="hoo" localSheetId="21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3">#REF!</definedName>
    <definedName name="HR" localSheetId="30">#REF!</definedName>
    <definedName name="HR">#REF!</definedName>
    <definedName name="hright">#REF!</definedName>
    <definedName name="hS" localSheetId="27">#REF!</definedName>
    <definedName name="hS" localSheetId="24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7">#REF!</definedName>
    <definedName name="Hs_atm" localSheetId="25">#REF!</definedName>
    <definedName name="Hs_atm" localSheetId="3">#REF!</definedName>
    <definedName name="Hs_atm" localSheetId="30">#REF!</definedName>
    <definedName name="Hs_atm" localSheetId="21">#REF!</definedName>
    <definedName name="Hs_atm" localSheetId="24">#REF!</definedName>
    <definedName name="Hs_atm">#REF!</definedName>
    <definedName name="HSn" localSheetId="27">#REF!</definedName>
    <definedName name="HSn" localSheetId="24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7" hidden="1">{"'PROFITABILITY'!$A$1:$F$45"}</definedName>
    <definedName name="html" localSheetId="25" hidden="1">{"'PROFITABILITY'!$A$1:$F$45"}</definedName>
    <definedName name="html" localSheetId="3" hidden="1">{"'PROFITABILITY'!$A$1:$F$45"}</definedName>
    <definedName name="html" localSheetId="30" hidden="1">{"'PROFITABILITY'!$A$1:$F$45"}</definedName>
    <definedName name="html" localSheetId="21" hidden="1">{"'PROFITABILITY'!$A$1:$F$45"}</definedName>
    <definedName name="html" localSheetId="24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7" hidden="1">{"'PROFITABILITY'!$A$1:$F$45"}</definedName>
    <definedName name="HTML_Control" localSheetId="25" hidden="1">{"'PROFITABILITY'!$A$1:$F$45"}</definedName>
    <definedName name="HTML_Control" localSheetId="3" hidden="1">{"'PROFITABILITY'!$A$1:$F$45"}</definedName>
    <definedName name="HTML_Control" localSheetId="30" hidden="1">{"'PROFITABILITY'!$A$1:$F$45"}</definedName>
    <definedName name="HTML_Control" localSheetId="21" hidden="1">{"'PROFITABILITY'!$A$1:$F$45"}</definedName>
    <definedName name="HTML_Control" localSheetId="24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7" hidden="1">{"'PROFITABILITY'!$A$1:$F$45"}</definedName>
    <definedName name="HTML_Control_1" localSheetId="25" hidden="1">{"'PROFITABILITY'!$A$1:$F$45"}</definedName>
    <definedName name="HTML_Control_1" localSheetId="3" hidden="1">{"'PROFITABILITY'!$A$1:$F$45"}</definedName>
    <definedName name="HTML_Control_1" localSheetId="30" hidden="1">{"'PROFITABILITY'!$A$1:$F$45"}</definedName>
    <definedName name="HTML_Control_1" localSheetId="21" hidden="1">{"'PROFITABILITY'!$A$1:$F$45"}</definedName>
    <definedName name="HTML_Control_1" localSheetId="24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7" hidden="1">{"'Sheet1'!$A$4386:$N$4591"}</definedName>
    <definedName name="HTML_control2" localSheetId="25" hidden="1">{"'Sheet1'!$A$4386:$N$4591"}</definedName>
    <definedName name="HTML_control2" localSheetId="3" hidden="1">{"'Sheet1'!$A$4386:$N$4591"}</definedName>
    <definedName name="HTML_control2" localSheetId="30" hidden="1">{"'Sheet1'!$A$4386:$N$4591"}</definedName>
    <definedName name="HTML_control2" localSheetId="21" hidden="1">{"'Sheet1'!$A$4386:$N$4591"}</definedName>
    <definedName name="HTML_control2" localSheetId="2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"PRICE AND PROFOTABILITY"</definedName>
    <definedName name="HTML_Header" localSheetId="30" hidden="1">"PRICE AND PROFOTABILITY"</definedName>
    <definedName name="HTML_Header" hidden="1">"PRICE AND PROFOTABILITY"</definedName>
    <definedName name="HTML_LastUpdate" localSheetId="3" hidden="1">"2/9/99"</definedName>
    <definedName name="HTML_LastUpdate" localSheetId="30" hidden="1">"2/9/99"</definedName>
    <definedName name="HTML_LastUpdate" hidden="1">"2/9/99"</definedName>
    <definedName name="HTML_LineAfter" localSheetId="3" hidden="1">TRUE</definedName>
    <definedName name="HTML_LineAfter" localSheetId="30" hidden="1">TRUE</definedName>
    <definedName name="HTML_LineAfter" hidden="1">TRUE</definedName>
    <definedName name="HTML_LineBefore" localSheetId="3" hidden="1">TRUE</definedName>
    <definedName name="HTML_LineBefore" localSheetId="30" hidden="1">TRUE</definedName>
    <definedName name="HTML_LineBefore" hidden="1">TRUE</definedName>
    <definedName name="HTML_Name" localSheetId="3" hidden="1">"KEC  INTERNATIONAL"</definedName>
    <definedName name="HTML_Name" localSheetId="30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Documents\XLS.htm"</definedName>
    <definedName name="HTML_PathFile" localSheetId="30" hidden="1">"C:\My Documents\XLS.htm"</definedName>
    <definedName name="HTML_PathFile" hidden="1">"C:\My Documents\XLS.htm"</definedName>
    <definedName name="HTML_Title" localSheetId="3" hidden="1">"MANANTALI PROJECT"</definedName>
    <definedName name="HTML_Title" localSheetId="30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7" hidden="1">{"'PROFITABILITY'!$A$1:$F$45"}</definedName>
    <definedName name="html2" localSheetId="25" hidden="1">{"'PROFITABILITY'!$A$1:$F$45"}</definedName>
    <definedName name="html2" localSheetId="3" hidden="1">{"'PROFITABILITY'!$A$1:$F$45"}</definedName>
    <definedName name="html2" localSheetId="30" hidden="1">{"'PROFITABILITY'!$A$1:$F$45"}</definedName>
    <definedName name="html2" localSheetId="21" hidden="1">{"'PROFITABILITY'!$A$1:$F$45"}</definedName>
    <definedName name="html2" localSheetId="24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3">#REF!</definedName>
    <definedName name="htwo" localSheetId="30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5">#REF!</definedName>
    <definedName name="humepipe1200" localSheetId="3">#REF!</definedName>
    <definedName name="humepipe1200" localSheetId="30">#REF!</definedName>
    <definedName name="humepipe1200" localSheetId="21">#REF!</definedName>
    <definedName name="humepipe1200">#REF!</definedName>
    <definedName name="humepipenp3" localSheetId="5">#REF!</definedName>
    <definedName name="humepipenp3" localSheetId="25">#REF!</definedName>
    <definedName name="humepipenp3" localSheetId="3">#REF!</definedName>
    <definedName name="humepipenp3" localSheetId="30">#REF!</definedName>
    <definedName name="humepipenp3" localSheetId="21">#REF!</definedName>
    <definedName name="humepipenp3">#REF!</definedName>
    <definedName name="huy" localSheetId="11">{"'Sheet1'!$L$16"}</definedName>
    <definedName name="huy">{"'Sheet1'!$L$16"}</definedName>
    <definedName name="HV" localSheetId="27">#REF!</definedName>
    <definedName name="HV" localSheetId="21">#REF!</definedName>
    <definedName name="HV" localSheetId="24">#REF!</definedName>
    <definedName name="HV">#REF!</definedName>
    <definedName name="Hw">#REF!</definedName>
    <definedName name="Hw_atm" localSheetId="5">#REF!</definedName>
    <definedName name="Hw_atm" localSheetId="27">#REF!</definedName>
    <definedName name="Hw_atm" localSheetId="25">#REF!</definedName>
    <definedName name="Hw_atm" localSheetId="3">#REF!</definedName>
    <definedName name="Hw_atm" localSheetId="30">#REF!</definedName>
    <definedName name="Hw_atm" localSheetId="21">#REF!</definedName>
    <definedName name="Hw_atm" localSheetId="24">#REF!</definedName>
    <definedName name="Hw_atm">#REF!</definedName>
    <definedName name="hwt">#REF!</definedName>
    <definedName name="HX" localSheetId="11">#REF!</definedName>
    <definedName name="HX" localSheetId="27">#REF!</definedName>
    <definedName name="HX" localSheetId="3">#REF!</definedName>
    <definedName name="HX" localSheetId="30">#REF!</definedName>
    <definedName name="HX" localSheetId="24">#REF!</definedName>
    <definedName name="HX">#REF!</definedName>
    <definedName name="hxa" localSheetId="3">#REF!</definedName>
    <definedName name="hxa" localSheetId="30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7">#REF!</definedName>
    <definedName name="hxb" localSheetId="25">#REF!</definedName>
    <definedName name="hxb" localSheetId="3">#REF!</definedName>
    <definedName name="hxb" localSheetId="30">#REF!</definedName>
    <definedName name="hxb" localSheetId="21">#REF!</definedName>
    <definedName name="hxb" localSheetId="24">#REF!</definedName>
    <definedName name="hxb">#REF!</definedName>
    <definedName name="hxbb">#REF!</definedName>
    <definedName name="hxc" localSheetId="21">#REF!</definedName>
    <definedName name="hxc">#REF!</definedName>
    <definedName name="hxcc">#REF!</definedName>
    <definedName name="hxd" localSheetId="11">#REF!</definedName>
    <definedName name="hxd" localSheetId="27">#REF!</definedName>
    <definedName name="hxd" localSheetId="3">#REF!</definedName>
    <definedName name="hxd" localSheetId="30">#REF!</definedName>
    <definedName name="hxd" localSheetId="24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7">#REF!</definedName>
    <definedName name="hxi" localSheetId="25">#REF!</definedName>
    <definedName name="hxi" localSheetId="3">#REF!</definedName>
    <definedName name="hxi" localSheetId="30">#REF!</definedName>
    <definedName name="hxi" localSheetId="21">#REF!</definedName>
    <definedName name="hxi" localSheetId="24">#REF!</definedName>
    <definedName name="hxi">#REF!</definedName>
    <definedName name="hxxxx">#REF!</definedName>
    <definedName name="hy">#REF!</definedName>
    <definedName name="hyio" localSheetId="21">#REF!</definedName>
    <definedName name="hyio">#REF!</definedName>
    <definedName name="HYSD" localSheetId="11">#REF!</definedName>
    <definedName name="HYSD" localSheetId="5">#REF!</definedName>
    <definedName name="HYSD" localSheetId="27">#REF!</definedName>
    <definedName name="HYSD" localSheetId="25">#REF!</definedName>
    <definedName name="HYSD" localSheetId="3">#REF!</definedName>
    <definedName name="HYSD" localSheetId="30">#REF!</definedName>
    <definedName name="HYSD" localSheetId="21">#REF!</definedName>
    <definedName name="HYSD" localSheetId="24">#REF!</definedName>
    <definedName name="HYSD">#REF!</definedName>
    <definedName name="HYSD_Steel" localSheetId="5">#REF!</definedName>
    <definedName name="HYSD_Steel" localSheetId="25">#REF!</definedName>
    <definedName name="HYSD_Steel" localSheetId="3">#REF!</definedName>
    <definedName name="HYSD_Steel" localSheetId="30">#REF!</definedName>
    <definedName name="HYSD_Steel" localSheetId="21">#REF!</definedName>
    <definedName name="HYSD_Steel">#REF!</definedName>
    <definedName name="hysdqrate" localSheetId="21">#REF!</definedName>
    <definedName name="hysdqrate">#REF!</definedName>
    <definedName name="hyt654ddfvb">#REF!</definedName>
    <definedName name="Hz" localSheetId="21">#REF!</definedName>
    <definedName name="Hz">#REF!</definedName>
    <definedName name="I" localSheetId="11">#REF!</definedName>
    <definedName name="I" localSheetId="27">#REF!</definedName>
    <definedName name="I" localSheetId="2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3">#REF!</definedName>
    <definedName name="I2m" localSheetId="30">#REF!</definedName>
    <definedName name="I2m">#REF!</definedName>
    <definedName name="i3phf">#REF!</definedName>
    <definedName name="IA" localSheetId="11">INDEX(#REF!,MATCH(#REF!,#REF!,0))</definedName>
    <definedName name="IA" localSheetId="25">INDEX(#REF!,MATCH(#REF!,#REF!,0))</definedName>
    <definedName name="IA" localSheetId="21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7" hidden="1">{"'Sheet1'!$A$4386:$N$4591"}</definedName>
    <definedName name="IAM" localSheetId="25" hidden="1">{"'Sheet1'!$A$4386:$N$4591"}</definedName>
    <definedName name="IAM" localSheetId="3" hidden="1">{"'Sheet1'!$A$4386:$N$4591"}</definedName>
    <definedName name="IAM" localSheetId="30" hidden="1">{"'Sheet1'!$A$4386:$N$4591"}</definedName>
    <definedName name="IAM" localSheetId="21" hidden="1">{"'Sheet1'!$A$4386:$N$4591"}</definedName>
    <definedName name="IAM" localSheetId="24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5">INDEX(#REF!,MATCH(#REF!,#REF!,0))</definedName>
    <definedName name="IB" localSheetId="21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7">INDEX(#REF!,MATCH(#REF!,#REF!,0))</definedName>
    <definedName name="IC" localSheetId="25">INDEX(#REF!,MATCH(#REF!,#REF!,0))</definedName>
    <definedName name="IC" localSheetId="3">INDEX(#REF!,MATCH(#REF!,#REF!,0))</definedName>
    <definedName name="IC" localSheetId="30">INDEX(#REF!,MATCH(#REF!,#REF!,0))</definedName>
    <definedName name="ic" localSheetId="21">5%</definedName>
    <definedName name="IC" localSheetId="24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5">#REF!*#REF!</definedName>
    <definedName name="Icc" localSheetId="2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7">#REF!</definedName>
    <definedName name="ICS_DISCUSSION_C_ISSUES_List" localSheetId="24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5">#REF!</definedName>
    <definedName name="IF" localSheetId="3">INDEX(#REF!,MATCH(#REF!,#REF!,0))</definedName>
    <definedName name="IF" localSheetId="30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5">#REF!</definedName>
    <definedName name="IFB" localSheetId="3">#REF!</definedName>
    <definedName name="IFB" localSheetId="30">#REF!</definedName>
    <definedName name="IFB" localSheetId="21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7">#REF!</definedName>
    <definedName name="Ig" localSheetId="25">#REF!</definedName>
    <definedName name="IG" localSheetId="3">INDEX(#REF!,MATCH(#REF!,#REF!,0))</definedName>
    <definedName name="IG" localSheetId="30">INDEX(#REF!,MATCH(#REF!,#REF!,0))</definedName>
    <definedName name="IG" localSheetId="21">#REF!</definedName>
    <definedName name="Ig" localSheetId="2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5">INDEX(#REF!,MATCH(#REF!,#REF!,0))</definedName>
    <definedName name="IH" localSheetId="2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5">INDEX(#REF!,MATCH(#REF!,#REF!,0))</definedName>
    <definedName name="IJ" localSheetId="2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5">#REF!</definedName>
    <definedName name="IK" localSheetId="3">INDEX(#REF!,MATCH(#REF!,#REF!,0))</definedName>
    <definedName name="IK" localSheetId="30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7">INDEX(#REF!,MATCH(#REF!,#REF!,0))</definedName>
    <definedName name="IL" localSheetId="25">INDEX(#REF!,MATCH(#REF!,#REF!,0))</definedName>
    <definedName name="IL" localSheetId="3">INDEX(#REF!,MATCH(#REF!,#REF!,0))</definedName>
    <definedName name="IL" localSheetId="30">INDEX(#REF!,MATCH(#REF!,#REF!,0))</definedName>
    <definedName name="IL" localSheetId="21">#REF!</definedName>
    <definedName name="IL" localSheetId="2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5">INDEX(#REF!,MATCH(#REF!,#REF!,0))</definedName>
    <definedName name="IM" localSheetId="3">INDEX(#REF!,MATCH(#REF!,#REF!,0))</definedName>
    <definedName name="IM" localSheetId="30">INDEX(#REF!,MATCH(#REF!,#REF!,0))</definedName>
    <definedName name="IM" localSheetId="2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7">#REF!</definedName>
    <definedName name="INCOME_BGT2" localSheetId="21">#REF!</definedName>
    <definedName name="INCOME_BGT2" localSheetId="24">#REF!</definedName>
    <definedName name="INCOME_BGT2">#REF!</definedName>
    <definedName name="INCOME_M2" localSheetId="5">#REF!</definedName>
    <definedName name="INCOME_M2" localSheetId="21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5">#REF!</definedName>
    <definedName name="INFRASTRUCTURE_ENTRY" localSheetId="3">#REF!</definedName>
    <definedName name="INFRASTRUCTURE_ENTRY" localSheetId="30">#REF!</definedName>
    <definedName name="INFRASTRUCTURE_ENTRY" localSheetId="21">#REF!</definedName>
    <definedName name="INFRASTRUCTURE_ENTRY">#REF!</definedName>
    <definedName name="INFRP" localSheetId="27">#REF!</definedName>
    <definedName name="INFRP" localSheetId="21">#REF!</definedName>
    <definedName name="INFRP" localSheetId="24">#REF!</definedName>
    <definedName name="INFRP">#REF!</definedName>
    <definedName name="INFRP1" localSheetId="27">#REF!</definedName>
    <definedName name="INFRP1" localSheetId="2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5">#REF!</definedName>
    <definedName name="InterlockingBlocks" localSheetId="3">#REF!</definedName>
    <definedName name="InterlockingBlocks" localSheetId="30">#REF!</definedName>
    <definedName name="InterlockingBlocks" localSheetId="21">#REF!</definedName>
    <definedName name="InterlockingBlocks">#REF!</definedName>
    <definedName name="internaluse" localSheetId="27">#REF!</definedName>
    <definedName name="internaluse" localSheetId="21">#REF!</definedName>
    <definedName name="internaluse" localSheetId="24">#REF!</definedName>
    <definedName name="internaluse">#REF!</definedName>
    <definedName name="IntFreeCred" localSheetId="27">#REF!</definedName>
    <definedName name="IntFreeCred" localSheetId="24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7">#REF!</definedName>
    <definedName name="ipu" localSheetId="25">#REF!</definedName>
    <definedName name="ipu" localSheetId="21">#REF!</definedName>
    <definedName name="ipu" localSheetId="24">#REF!</definedName>
    <definedName name="ipu">#REF!</definedName>
    <definedName name="ipu___0" localSheetId="21">#REF!</definedName>
    <definedName name="ipu___0">#REF!</definedName>
    <definedName name="ipu___13">#REF!</definedName>
    <definedName name="ir">#REF!</definedName>
    <definedName name="Irated" localSheetId="3">#REF!</definedName>
    <definedName name="Irated" localSheetId="30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5">#REF!</definedName>
    <definedName name="ismb" localSheetId="3">#REF!</definedName>
    <definedName name="ismb" localSheetId="30">#REF!</definedName>
    <definedName name="ismb" localSheetId="21">#REF!</definedName>
    <definedName name="ismb">#REF!</definedName>
    <definedName name="isn" localSheetId="21">#REF!</definedName>
    <definedName name="isn">#REF!</definedName>
    <definedName name="ISo" localSheetId="21">#REF!</definedName>
    <definedName name="ISo">#REF!</definedName>
    <definedName name="ISO1E220" localSheetId="27">#REF!</definedName>
    <definedName name="ISO1E220" localSheetId="24">#REF!</definedName>
    <definedName name="ISO1E220">#REF!</definedName>
    <definedName name="ISO1E500" localSheetId="27">#REF!</definedName>
    <definedName name="ISO1E500" localSheetId="24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5">#REF!</definedName>
    <definedName name="issue_summ" localSheetId="3">#REF!</definedName>
    <definedName name="issue_summ" localSheetId="30">#REF!</definedName>
    <definedName name="issue_summ" localSheetId="21">#REF!</definedName>
    <definedName name="issue_summ">#REF!</definedName>
    <definedName name="issue_summary1">#REF!</definedName>
    <definedName name="It" localSheetId="21">#REF!</definedName>
    <definedName name="It">#REF!</definedName>
    <definedName name="Item" localSheetId="21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1">#REF!</definedName>
    <definedName name="itmax">#REF!</definedName>
    <definedName name="ITRY" localSheetId="5">#REF!</definedName>
    <definedName name="ITRY" localSheetId="27">#REF!</definedName>
    <definedName name="ITRY" localSheetId="24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7">#REF!</definedName>
    <definedName name="j" localSheetId="24">#REF!</definedName>
    <definedName name="j">#REF!</definedName>
    <definedName name="j_filler">#REF!</definedName>
    <definedName name="JA" localSheetId="11">INDEX(#REF!,MATCH(#REF!,#REF!,0))</definedName>
    <definedName name="JA" localSheetId="25">INDEX(#REF!,MATCH(#REF!,#REF!,0))</definedName>
    <definedName name="JA" localSheetId="2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5">#REF!</definedName>
    <definedName name="JACK" localSheetId="3">#REF!</definedName>
    <definedName name="JACK" localSheetId="30">#REF!</definedName>
    <definedName name="JACK" localSheetId="21">#REF!</definedName>
    <definedName name="JACK">#REF!</definedName>
    <definedName name="JAHSGFRE" localSheetId="27" hidden="1">#REF!</definedName>
    <definedName name="JAHSGFRE" localSheetId="21" hidden="1">#REF!</definedName>
    <definedName name="JAHSGFRE" localSheetId="24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5">INDEX(#REF!,MATCH(#REF!,#REF!,0))</definedName>
    <definedName name="JB" localSheetId="21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5">INDEX(#REF!,MATCH(#REF!,#REF!,0))</definedName>
    <definedName name="JC" localSheetId="21">INDEX(#REF!,MATCH(#REF!,#REF!,0))</definedName>
    <definedName name="JC">INDEX(#REF!,MATCH(#REF!,#REF!,0))</definedName>
    <definedName name="JCBPOL" localSheetId="5">#REF!</definedName>
    <definedName name="JCBPOL" localSheetId="25">#REF!</definedName>
    <definedName name="JCBPOL" localSheetId="3">#REF!</definedName>
    <definedName name="JCBPOL" localSheetId="30">#REF!</definedName>
    <definedName name="JCBPOL" localSheetId="21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5">INDEX(#REF!,MATCH(#REF!,#REF!,0))</definedName>
    <definedName name="JD" localSheetId="2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7" hidden="1">#REF!</definedName>
    <definedName name="JDKSK" localSheetId="21" hidden="1">#REF!</definedName>
    <definedName name="JDKSK" localSheetId="24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5">INDEX(#REF!,MATCH(#REF!,#REF!,0))</definedName>
    <definedName name="JE" localSheetId="21">INDEX(#REF!,MATCH(#REF!,#REF!,0))</definedName>
    <definedName name="JE">INDEX(#REF!,MATCH(#REF!,#REF!,0))</definedName>
    <definedName name="JEERATE" localSheetId="11">#REF!</definedName>
    <definedName name="JEERATE" localSheetId="27">#REF!</definedName>
    <definedName name="JEERATE" localSheetId="2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5">INDEX(#REF!,MATCH(#REF!,#REF!,0))</definedName>
    <definedName name="JF" localSheetId="2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5">INDEX(#REF!,MATCH(#REF!,#REF!,0))</definedName>
    <definedName name="JG" localSheetId="2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5">INDEX(#REF!,MATCH(#REF!,#REF!,0))</definedName>
    <definedName name="JH" localSheetId="3">INDEX(#REF!,MATCH(#REF!,#REF!,0))</definedName>
    <definedName name="JH" localSheetId="30">INDEX(#REF!,MATCH(#REF!,#REF!,0))</definedName>
    <definedName name="JH" localSheetId="2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5">INDEX(#REF!,MATCH(#REF!,#REF!,0))</definedName>
    <definedName name="JI" localSheetId="2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3">#REF!</definedName>
    <definedName name="jjj" localSheetId="30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7" hidden="1">{"form-D1",#N/A,FALSE,"FORM-D1";"form-D1_amt",#N/A,FALSE,"FORM-D1"}</definedName>
    <definedName name="jjjj" localSheetId="25" hidden="1">{"form-D1",#N/A,FALSE,"FORM-D1";"form-D1_amt",#N/A,FALSE,"FORM-D1"}</definedName>
    <definedName name="jjjj" localSheetId="3" hidden="1">{"form-D1",#N/A,FALSE,"FORM-D1";"form-D1_amt",#N/A,FALSE,"FORM-D1"}</definedName>
    <definedName name="jjjj" localSheetId="30" hidden="1">{"form-D1",#N/A,FALSE,"FORM-D1";"form-D1_amt",#N/A,FALSE,"FORM-D1"}</definedName>
    <definedName name="jjjj" localSheetId="21" hidden="1">{"form-D1",#N/A,FALSE,"FORM-D1";"form-D1_amt",#N/A,FALSE,"FORM-D1"}</definedName>
    <definedName name="jjjj" localSheetId="24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5">INDEX(#REF!,MATCH(#REF!,#REF!,0))</definedName>
    <definedName name="JK" localSheetId="3">INDEX(#REF!,MATCH(#REF!,#REF!,0))</definedName>
    <definedName name="JK" localSheetId="30">INDEX(#REF!,MATCH(#REF!,#REF!,0))</definedName>
    <definedName name="JK" localSheetId="21">INDEX(#REF!,MATCH(#REF!,#REF!,0))</definedName>
    <definedName name="JK">INDEX(#REF!,MATCH(#REF!,#REF!,0))</definedName>
    <definedName name="jkjj" localSheetId="5">#REF!</definedName>
    <definedName name="jkjj" localSheetId="21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5">INDEX(#REF!,MATCH(#REF!,#REF!,0))</definedName>
    <definedName name="JL" localSheetId="21">INDEX(#REF!,MATCH(#REF!,#REF!,0))</definedName>
    <definedName name="JL">INDEX(#REF!,MATCH(#REF!,#REF!,0))</definedName>
    <definedName name="JM" localSheetId="11">INDEX(#REF!,MATCH(#REF!,#REF!,0))</definedName>
    <definedName name="JM" localSheetId="25">INDEX(#REF!,MATCH(#REF!,#REF!,0))</definedName>
    <definedName name="JM" localSheetId="21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7">#REF!</definedName>
    <definedName name="job" localSheetId="25">#REF!</definedName>
    <definedName name="job" localSheetId="3">#REF!</definedName>
    <definedName name="job" localSheetId="30">#REF!</definedName>
    <definedName name="job" localSheetId="21">#REF!</definedName>
    <definedName name="job" localSheetId="24">#REF!</definedName>
    <definedName name="job">#REF!</definedName>
    <definedName name="job___0" localSheetId="5">#REF!</definedName>
    <definedName name="job___0" localSheetId="25">#REF!</definedName>
    <definedName name="job___0" localSheetId="3">#REF!</definedName>
    <definedName name="job___0" localSheetId="30">#REF!</definedName>
    <definedName name="job___0" localSheetId="21">#REF!</definedName>
    <definedName name="job___0">#REF!</definedName>
    <definedName name="job___11" localSheetId="5">#REF!</definedName>
    <definedName name="job___11" localSheetId="25">#REF!</definedName>
    <definedName name="job___11" localSheetId="3">#REF!</definedName>
    <definedName name="job___11" localSheetId="30">#REF!</definedName>
    <definedName name="job___11" localSheetId="21">#REF!</definedName>
    <definedName name="job___11">#REF!</definedName>
    <definedName name="job___12" localSheetId="5">#REF!</definedName>
    <definedName name="job___12" localSheetId="25">#REF!</definedName>
    <definedName name="job___12" localSheetId="3">#REF!</definedName>
    <definedName name="job___12" localSheetId="30">#REF!</definedName>
    <definedName name="job___12" localSheetId="21">#REF!</definedName>
    <definedName name="job___12">#REF!</definedName>
    <definedName name="JobID" localSheetId="21">#REF!</definedName>
    <definedName name="JobID">#REF!</definedName>
    <definedName name="Jobtypes" localSheetId="11">#REF!</definedName>
    <definedName name="Jobtypes" localSheetId="3">#REF!</definedName>
    <definedName name="Jobtypes" localSheetId="30">#REF!</definedName>
    <definedName name="Jobtypes" localSheetId="21">#REF!</definedName>
    <definedName name="Jobtypes">#REF!</definedName>
    <definedName name="Jobtypes_3" localSheetId="11">#REF!</definedName>
    <definedName name="Jobtypes_3">#REF!</definedName>
    <definedName name="JOINT" localSheetId="27">#REF!</definedName>
    <definedName name="JOINT" localSheetId="24">#REF!</definedName>
    <definedName name="JOINT">#REF!</definedName>
    <definedName name="Jointcutting" localSheetId="5">#REF!</definedName>
    <definedName name="Jointcutting" localSheetId="25">#REF!</definedName>
    <definedName name="Jointcutting" localSheetId="3">#REF!</definedName>
    <definedName name="Jointcutting" localSheetId="30">#REF!</definedName>
    <definedName name="Jointcutting" localSheetId="21">#REF!</definedName>
    <definedName name="Jointcutting">#REF!</definedName>
    <definedName name="jos">#REF!</definedName>
    <definedName name="JR_Line">#REF!</definedName>
    <definedName name="jsjfjff">#REF!</definedName>
    <definedName name="ju" localSheetId="27">#REF!</definedName>
    <definedName name="ju" localSheetId="21">#REF!</definedName>
    <definedName name="ju" localSheetId="24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5">#REF!</definedName>
    <definedName name="JUMBO" localSheetId="3">#REF!</definedName>
    <definedName name="JUMBO" localSheetId="30">#REF!</definedName>
    <definedName name="JUMBO" localSheetId="21">#REF!</definedName>
    <definedName name="JUMBO">#REF!</definedName>
    <definedName name="june" localSheetId="21">#REF!</definedName>
    <definedName name="june">#REF!</definedName>
    <definedName name="jv" localSheetId="27">#REF!</definedName>
    <definedName name="jv" localSheetId="24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7" hidden="1">{"'PROFITABILITY'!$A$1:$F$45"}</definedName>
    <definedName name="k" localSheetId="25" hidden="1">{"'PROFITABILITY'!$A$1:$F$45"}</definedName>
    <definedName name="k" localSheetId="3" hidden="1">{"'PROFITABILITY'!$A$1:$F$45"}</definedName>
    <definedName name="k" localSheetId="30" hidden="1">{"'PROFITABILITY'!$A$1:$F$45"}</definedName>
    <definedName name="k" localSheetId="21" hidden="1">{"'PROFITABILITY'!$A$1:$F$45"}</definedName>
    <definedName name="k" localSheetId="2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7">NA()</definedName>
    <definedName name="K_1" localSheetId="21">#REF!</definedName>
    <definedName name="k_1" localSheetId="24">NA()</definedName>
    <definedName name="k_1">NA()</definedName>
    <definedName name="K_a">#REF!</definedName>
    <definedName name="K_b">#REF!</definedName>
    <definedName name="k0" localSheetId="21">#REF!</definedName>
    <definedName name="k0">#REF!</definedName>
    <definedName name="k1_table" localSheetId="21">#REF!</definedName>
    <definedName name="k1_table">#REF!</definedName>
    <definedName name="k1l">#REF!</definedName>
    <definedName name="k1s" localSheetId="27">#REF!</definedName>
    <definedName name="k1s" localSheetId="24">#REF!</definedName>
    <definedName name="k1s">#REF!</definedName>
    <definedName name="K1V">#REF!</definedName>
    <definedName name="k1x" localSheetId="11">#REF!</definedName>
    <definedName name="k1x" localSheetId="3">#REF!</definedName>
    <definedName name="k1x" localSheetId="30">#REF!</definedName>
    <definedName name="k1x">#REF!</definedName>
    <definedName name="k1y" localSheetId="11">#REF!</definedName>
    <definedName name="k1y" localSheetId="3">#REF!</definedName>
    <definedName name="k1y" localSheetId="30">#REF!</definedName>
    <definedName name="k1y">#REF!</definedName>
    <definedName name="k2s" localSheetId="27">#REF!</definedName>
    <definedName name="k2s" localSheetId="24">#REF!</definedName>
    <definedName name="k2s">#REF!</definedName>
    <definedName name="K2v">#REF!</definedName>
    <definedName name="k2x" localSheetId="11">#REF!</definedName>
    <definedName name="k2x" localSheetId="3">#REF!</definedName>
    <definedName name="k2x" localSheetId="30">#REF!</definedName>
    <definedName name="k2x">#REF!</definedName>
    <definedName name="k2y" localSheetId="11">#REF!</definedName>
    <definedName name="k2y" localSheetId="3">#REF!</definedName>
    <definedName name="k2y" localSheetId="30">#REF!</definedName>
    <definedName name="k2y">#REF!</definedName>
    <definedName name="K3V">#REF!</definedName>
    <definedName name="KA" localSheetId="11">INDEX(#REF!,MATCH(#REF!,#REF!,0))</definedName>
    <definedName name="KA" localSheetId="27">#REF!</definedName>
    <definedName name="KA" localSheetId="24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5">#REF!</definedName>
    <definedName name="KARNA" localSheetId="3">#REF!</definedName>
    <definedName name="KARNA" localSheetId="30">#REF!</definedName>
    <definedName name="KARNA" localSheetId="21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7">#REF!</definedName>
    <definedName name="kb" localSheetId="25">#REF!</definedName>
    <definedName name="KB" localSheetId="3">INDEX(#REF!,MATCH(#REF!,#REF!,0))</definedName>
    <definedName name="KB" localSheetId="30">INDEX(#REF!,MATCH(#REF!,#REF!,0))</definedName>
    <definedName name="kb" localSheetId="21">#REF!</definedName>
    <definedName name="kb" localSheetId="24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5">#REF!</definedName>
    <definedName name="KC" localSheetId="3">INDEX(#REF!,MATCH(#REF!,#REF!,0))</definedName>
    <definedName name="KC" localSheetId="30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5">INDEX(#REF!,MATCH(#REF!,#REF!,0))</definedName>
    <definedName name="KD" localSheetId="2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5">OFFSET(#REF!,0,0,COUNTA(#REF!),1)</definedName>
    <definedName name="KEC_TopManagement">OFFSET(#REF!,0,0,COUNTA(#REF!),1)</definedName>
    <definedName name="KECStaff" localSheetId="25">#REF!</definedName>
    <definedName name="KECStaff">#REF!</definedName>
    <definedName name="KEPL" localSheetId="27">#REF!</definedName>
    <definedName name="KEPL" localSheetId="25">#REF!</definedName>
    <definedName name="KEPL" localSheetId="24">#REF!</definedName>
    <definedName name="KEPL">#REF!</definedName>
    <definedName name="kerbchhfdpi" localSheetId="5">#REF!</definedName>
    <definedName name="kerbchhfdpi" localSheetId="25">#REF!</definedName>
    <definedName name="kerbchhfdpi" localSheetId="3">#REF!</definedName>
    <definedName name="kerbchhfdpi" localSheetId="30">#REF!</definedName>
    <definedName name="kerbchhfdpi" localSheetId="21">#REF!</definedName>
    <definedName name="kerbchhfdpi">#REF!</definedName>
    <definedName name="kerbchpi" localSheetId="5">#REF!</definedName>
    <definedName name="kerbchpi" localSheetId="25">#REF!</definedName>
    <definedName name="kerbchpi" localSheetId="3">#REF!</definedName>
    <definedName name="kerbchpi" localSheetId="30">#REF!</definedName>
    <definedName name="kerbchpi" localSheetId="21">#REF!</definedName>
    <definedName name="kerbchpi">#REF!</definedName>
    <definedName name="kerbfdpi" localSheetId="5">#REF!</definedName>
    <definedName name="kerbfdpi" localSheetId="25">#REF!</definedName>
    <definedName name="kerbfdpi" localSheetId="3">#REF!</definedName>
    <definedName name="kerbfdpi" localSheetId="30">#REF!</definedName>
    <definedName name="kerbfdpi" localSheetId="21">#REF!</definedName>
    <definedName name="kerbfdpi">#REF!</definedName>
    <definedName name="kerbpi" localSheetId="5">#REF!</definedName>
    <definedName name="kerbpi" localSheetId="25">#REF!</definedName>
    <definedName name="kerbpi" localSheetId="3">#REF!</definedName>
    <definedName name="kerbpi" localSheetId="30">#REF!</definedName>
    <definedName name="kerbpi" localSheetId="21">#REF!</definedName>
    <definedName name="kerbpi">#REF!</definedName>
    <definedName name="KES">INDEX(#REF!,MATCH(#REF!,#REF!,0))</definedName>
    <definedName name="KET" localSheetId="27">#REF!</definedName>
    <definedName name="KET" localSheetId="24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5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7">INDEX(#REF!,MATCH(#REF!,#REF!,0))</definedName>
    <definedName name="KG" localSheetId="25">INDEX(#REF!,MATCH(#REF!,#REF!,0))</definedName>
    <definedName name="KG" localSheetId="21">#REF!</definedName>
    <definedName name="KG" localSheetId="24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5">#REF!</definedName>
    <definedName name="KH" localSheetId="3">INDEX(#REF!,MATCH(#REF!,#REF!,0))</definedName>
    <definedName name="KH" localSheetId="30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5">#REF!</definedName>
    <definedName name="KI" localSheetId="3">INDEX(#REF!,MATCH(#REF!,#REF!,0))</definedName>
    <definedName name="KI" localSheetId="30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5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localSheetId="3" hidden="1">{#N/A,#N/A,FALSE,"WRSUMMARY";#N/A,#N/A,FALSE,"ANNEX-1";#N/A,#N/A,FALSE,"ANNEX-2";#N/A,#N/A,FALSE,"ANNEX-3";#N/A,#N/A,FALSE,"WORKING"}</definedName>
    <definedName name="KJGDFLKHGKJDFHG" localSheetId="30" hidden="1">{#N/A,#N/A,FALSE,"WRSUMMARY";#N/A,#N/A,FALSE,"ANNEX-1";#N/A,#N/A,FALSE,"ANNEX-2";#N/A,#N/A,FALSE,"ANNEX-3";#N/A,#N/A,FALSE,"WORKING"}</definedName>
    <definedName name="KJGDFLKHGKJDFHG" localSheetId="21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7">#REF!</definedName>
    <definedName name="kjh" localSheetId="21">#REF!</definedName>
    <definedName name="kjh" localSheetId="2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1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7" hidden="1">{"'PROFITABILITY'!$A$1:$F$45"}</definedName>
    <definedName name="kkkk" localSheetId="25" hidden="1">{"'PROFITABILITY'!$A$1:$F$45"}</definedName>
    <definedName name="kkkk" localSheetId="3" hidden="1">{"'PROFITABILITY'!$A$1:$F$45"}</definedName>
    <definedName name="kkkk" localSheetId="30" hidden="1">{"'PROFITABILITY'!$A$1:$F$45"}</definedName>
    <definedName name="kkkk" localSheetId="21" hidden="1">{"'PROFITABILITY'!$A$1:$F$45"}</definedName>
    <definedName name="kkkk" localSheetId="24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5">INDEX(#REF!,MATCH(#REF!,#REF!,0))</definedName>
    <definedName name="KL" localSheetId="3">INDEX(#REF!,MATCH(#REF!,#REF!,0))</definedName>
    <definedName name="KL" localSheetId="30">INDEX(#REF!,MATCH(#REF!,#REF!,0))</definedName>
    <definedName name="KL" localSheetId="2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7" hidden="1">{"'PROFITABILITY'!$A$1:$F$45"}</definedName>
    <definedName name="kltp" localSheetId="25" hidden="1">{"'PROFITABILITY'!$A$1:$F$45"}</definedName>
    <definedName name="kltp" localSheetId="3" hidden="1">{"'PROFITABILITY'!$A$1:$F$45"}</definedName>
    <definedName name="kltp" localSheetId="30" hidden="1">{"'PROFITABILITY'!$A$1:$F$45"}</definedName>
    <definedName name="kltp" localSheetId="21" hidden="1">{"'PROFITABILITY'!$A$1:$F$45"}</definedName>
    <definedName name="kltp" localSheetId="24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5">#REF!</definedName>
    <definedName name="KM" localSheetId="3">INDEX(#REF!,MATCH(#REF!,#REF!,0))</definedName>
    <definedName name="KM" localSheetId="30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5">#REF!</definedName>
    <definedName name="ko">#REF!</definedName>
    <definedName name="Kone" localSheetId="25">#REF!</definedName>
    <definedName name="Kone">#REF!</definedName>
    <definedName name="KPI_BGT3" localSheetId="5">#REF!</definedName>
    <definedName name="KPI_BGT3" localSheetId="27">#REF!</definedName>
    <definedName name="KPI_BGT3" localSheetId="24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7" hidden="1">{"'PROFITABILITY'!$A$1:$F$45"}</definedName>
    <definedName name="kususdd" localSheetId="25" hidden="1">{"'PROFITABILITY'!$A$1:$F$45"}</definedName>
    <definedName name="kususdd" localSheetId="3" hidden="1">{"'PROFITABILITY'!$A$1:$F$45"}</definedName>
    <definedName name="kususdd" localSheetId="30" hidden="1">{"'PROFITABILITY'!$A$1:$F$45"}</definedName>
    <definedName name="kususdd" localSheetId="21" hidden="1">{"'PROFITABILITY'!$A$1:$F$45"}</definedName>
    <definedName name="kususdd" localSheetId="24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3">#REF!</definedName>
    <definedName name="Kw" localSheetId="30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5">#REF!</definedName>
    <definedName name="L_BitumenSprayer" localSheetId="3">#REF!</definedName>
    <definedName name="L_BitumenSprayer" localSheetId="30">#REF!</definedName>
    <definedName name="L_BitumenSprayer" localSheetId="21">#REF!</definedName>
    <definedName name="L_BitumenSprayer">#REF!</definedName>
    <definedName name="L_Blacksmith" localSheetId="5">#REF!</definedName>
    <definedName name="L_Blacksmith" localSheetId="25">#REF!</definedName>
    <definedName name="L_Blacksmith" localSheetId="3">#REF!</definedName>
    <definedName name="L_Blacksmith" localSheetId="30">#REF!</definedName>
    <definedName name="L_Blacksmith" localSheetId="21">#REF!</definedName>
    <definedName name="L_Blacksmith">#REF!</definedName>
    <definedName name="L_conc" localSheetId="11">#REF!</definedName>
    <definedName name="L_conc" localSheetId="21">#REF!</definedName>
    <definedName name="L_conc">#REF!</definedName>
    <definedName name="L_Mate" localSheetId="11">#REF!</definedName>
    <definedName name="L_Mate" localSheetId="2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5">#REF!</definedName>
    <definedName name="L_Mazdoor_Semi" localSheetId="3">#REF!</definedName>
    <definedName name="L_Mazdoor_Semi" localSheetId="30">#REF!</definedName>
    <definedName name="L_Mazdoor_Semi" localSheetId="21">#REF!</definedName>
    <definedName name="L_Mazdoor_Semi">#REF!</definedName>
    <definedName name="L_Mazdoor_Skilled" localSheetId="11">#REF!</definedName>
    <definedName name="L_Mazdoor_Skilled" localSheetId="21">#REF!</definedName>
    <definedName name="L_Mazdoor_Skilled">#REF!</definedName>
    <definedName name="L_T_PY_RSTL_RB_55">#REF!</definedName>
    <definedName name="l0">#REF!</definedName>
    <definedName name="l1x" localSheetId="27">#REF!</definedName>
    <definedName name="l1x" localSheetId="24">#REF!</definedName>
    <definedName name="l1x">#REF!</definedName>
    <definedName name="l1xx">#REF!</definedName>
    <definedName name="l2x" localSheetId="27">#REF!</definedName>
    <definedName name="l2x" localSheetId="24">#REF!</definedName>
    <definedName name="l2x">#REF!</definedName>
    <definedName name="l2xx">#REF!</definedName>
    <definedName name="LA" localSheetId="11">INDEX(#REF!,MATCH(#REF!,#REF!,0))</definedName>
    <definedName name="LA" localSheetId="27">INDEX(#REF!,MATCH(#REF!,#REF!,0))</definedName>
    <definedName name="LA" localSheetId="25">INDEX(#REF!,MATCH(#REF!,#REF!,0))</definedName>
    <definedName name="LA" localSheetId="3">INDEX(#REF!,MATCH(#REF!,#REF!,0))</definedName>
    <definedName name="LA" localSheetId="30">INDEX(#REF!,MATCH(#REF!,#REF!,0))</definedName>
    <definedName name="LA" localSheetId="21">#REF!</definedName>
    <definedName name="LA" localSheetId="24">INDEX(#REF!,MATCH(#REF!,#REF!,0))</definedName>
    <definedName name="LA">INDEX(#REF!,MATCH(#REF!,#REF!,0))</definedName>
    <definedName name="Lab" localSheetId="5">#REF!</definedName>
    <definedName name="Lab" localSheetId="25">#REF!</definedName>
    <definedName name="Lab" localSheetId="3">#REF!</definedName>
    <definedName name="Lab" localSheetId="30">#REF!</definedName>
    <definedName name="Lab" localSheetId="21">#REF!</definedName>
    <definedName name="Lab">#REF!</definedName>
    <definedName name="LabConc" localSheetId="5">#REF!</definedName>
    <definedName name="LabConc" localSheetId="25">#REF!</definedName>
    <definedName name="LabConc" localSheetId="3">#REF!</definedName>
    <definedName name="LabConc" localSheetId="30">#REF!</definedName>
    <definedName name="LabConc" localSheetId="21">#REF!</definedName>
    <definedName name="LabConc">#REF!</definedName>
    <definedName name="LabConcrete" localSheetId="5">#REF!</definedName>
    <definedName name="LabConcrete" localSheetId="25">#REF!</definedName>
    <definedName name="LabConcrete" localSheetId="3">#REF!</definedName>
    <definedName name="LabConcrete" localSheetId="30">#REF!</definedName>
    <definedName name="LabConcrete" localSheetId="21">#REF!</definedName>
    <definedName name="LabConcrete">#REF!</definedName>
    <definedName name="Labexcavation" localSheetId="5">#REF!</definedName>
    <definedName name="Labexcavation" localSheetId="25">#REF!</definedName>
    <definedName name="Labexcavation" localSheetId="3">#REF!</definedName>
    <definedName name="Labexcavation" localSheetId="30">#REF!</definedName>
    <definedName name="Labexcavation" localSheetId="21">#REF!</definedName>
    <definedName name="Labexcavation">#REF!</definedName>
    <definedName name="Labfilling" localSheetId="5">#REF!</definedName>
    <definedName name="Labfilling" localSheetId="25">#REF!</definedName>
    <definedName name="Labfilling" localSheetId="3">#REF!</definedName>
    <definedName name="Labfilling" localSheetId="30">#REF!</definedName>
    <definedName name="Labfilling" localSheetId="21">#REF!</definedName>
    <definedName name="Labfilling">#REF!</definedName>
    <definedName name="LabGsbWMMLaying" localSheetId="5">#REF!</definedName>
    <definedName name="LabGsbWMMLaying" localSheetId="25">#REF!</definedName>
    <definedName name="LabGsbWMMLaying" localSheetId="3">#REF!</definedName>
    <definedName name="LabGsbWMMLaying" localSheetId="30">#REF!</definedName>
    <definedName name="LabGsbWMMLaying" localSheetId="21">#REF!</definedName>
    <definedName name="LabGsbWMMLaying">#REF!</definedName>
    <definedName name="LabGsbWMMProduction" localSheetId="5">#REF!</definedName>
    <definedName name="LabGsbWMMProduction" localSheetId="25">#REF!</definedName>
    <definedName name="LabGsbWMMProduction" localSheetId="3">#REF!</definedName>
    <definedName name="LabGsbWMMProduction" localSheetId="30">#REF!</definedName>
    <definedName name="LabGsbWMMProduction" localSheetId="21">#REF!</definedName>
    <definedName name="LabGsbWMMProduction">#REF!</definedName>
    <definedName name="LabLaying" localSheetId="5">#REF!</definedName>
    <definedName name="LabLaying" localSheetId="25">#REF!</definedName>
    <definedName name="LabLaying" localSheetId="3">#REF!</definedName>
    <definedName name="LabLaying" localSheetId="30">#REF!</definedName>
    <definedName name="LabLaying" localSheetId="21">#REF!</definedName>
    <definedName name="LabLaying">#REF!</definedName>
    <definedName name="Labourers" localSheetId="21">OFFSET(#REF!,0,0,COUNTA(#REF!),1)</definedName>
    <definedName name="Labourers">OFFSET(#REF!,0,0,COUNTA(#REF!),1)</definedName>
    <definedName name="Labpilecap" localSheetId="5">#REF!</definedName>
    <definedName name="Labpilecap" localSheetId="25">#REF!</definedName>
    <definedName name="Labpilecap" localSheetId="3">#REF!</definedName>
    <definedName name="Labpilecap" localSheetId="30">#REF!</definedName>
    <definedName name="Labpilecap" localSheetId="21">#REF!</definedName>
    <definedName name="Labpilecap">#REF!</definedName>
    <definedName name="Labpiling" localSheetId="5">#REF!</definedName>
    <definedName name="Labpiling" localSheetId="25">#REF!</definedName>
    <definedName name="Labpiling" localSheetId="3">#REF!</definedName>
    <definedName name="Labpiling" localSheetId="30">#REF!</definedName>
    <definedName name="Labpiling" localSheetId="21">#REF!</definedName>
    <definedName name="Labpiling">#REF!</definedName>
    <definedName name="labplacingviaduct" localSheetId="5">#REF!</definedName>
    <definedName name="labplacingviaduct" localSheetId="25">#REF!</definedName>
    <definedName name="labplacingviaduct" localSheetId="3">#REF!</definedName>
    <definedName name="labplacingviaduct" localSheetId="30">#REF!</definedName>
    <definedName name="labplacingviaduct" localSheetId="21">#REF!</definedName>
    <definedName name="labplacingviaduct">#REF!</definedName>
    <definedName name="LABPOL" localSheetId="21">#REF!</definedName>
    <definedName name="LABPOL">#REF!</definedName>
    <definedName name="labreinf" localSheetId="5">#REF!</definedName>
    <definedName name="labreinf" localSheetId="25">#REF!</definedName>
    <definedName name="labreinf" localSheetId="3">#REF!</definedName>
    <definedName name="labreinf" localSheetId="30">#REF!</definedName>
    <definedName name="labreinf" localSheetId="21">#REF!</definedName>
    <definedName name="labreinf">#REF!</definedName>
    <definedName name="LAC" localSheetId="5">#REF!</definedName>
    <definedName name="LAC" localSheetId="25">#REF!</definedName>
    <definedName name="LAC" localSheetId="3">#REF!</definedName>
    <definedName name="LAC" localSheetId="30">#REF!</definedName>
    <definedName name="LAC" localSheetId="21">#REF!</definedName>
    <definedName name="LAC">#REF!</definedName>
    <definedName name="LACS" localSheetId="11">#REF!</definedName>
    <definedName name="LACS" localSheetId="5">#REF!</definedName>
    <definedName name="LACS" localSheetId="27">#REF!</definedName>
    <definedName name="LACS" localSheetId="25">#REF!</definedName>
    <definedName name="LACS" localSheetId="3">#REF!</definedName>
    <definedName name="LACS" localSheetId="30">#REF!</definedName>
    <definedName name="LACS" localSheetId="21">#REF!</definedName>
    <definedName name="LACS" localSheetId="24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5">#REF!</definedName>
    <definedName name="lakh" localSheetId="3">#REF!</definedName>
    <definedName name="lakh" localSheetId="30">#REF!</definedName>
    <definedName name="lakh" localSheetId="21">#REF!</definedName>
    <definedName name="lakh">#REF!</definedName>
    <definedName name="lamda" localSheetId="21">#REF!</definedName>
    <definedName name="lamda">#REF!</definedName>
    <definedName name="LAMP" localSheetId="27">#REF!</definedName>
    <definedName name="LAMP" localSheetId="2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3">#N/A</definedName>
    <definedName name="Last_Row" localSheetId="30">#N/A</definedName>
    <definedName name="Last_Row">#N/A</definedName>
    <definedName name="LATH">#REF!</definedName>
    <definedName name="Layerno" localSheetId="25">#REF!</definedName>
    <definedName name="Layerno">#REF!</definedName>
    <definedName name="LB" localSheetId="11">INDEX(#REF!,MATCH(#REF!,#REF!,0))</definedName>
    <definedName name="LB" localSheetId="25">INDEX(#REF!,MATCH(#REF!,#REF!,0))</definedName>
    <definedName name="LB">INDEX(#REF!,MATCH(#REF!,#REF!,0))</definedName>
    <definedName name="LBA" localSheetId="25">#REF!</definedName>
    <definedName name="LBA">#REF!</definedName>
    <definedName name="LBA_1" localSheetId="11">#REF!</definedName>
    <definedName name="LBA_1" localSheetId="25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7">#REF!</definedName>
    <definedName name="LC" localSheetId="24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3">#REF!</definedName>
    <definedName name="Ld" localSheetId="30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7">INDEX(#REF!,MATCH(#REF!,#REF!,0))</definedName>
    <definedName name="LE" localSheetId="25">INDEX(#REF!,MATCH(#REF!,#REF!,0))</definedName>
    <definedName name="LE" localSheetId="3">INDEX(#REF!,MATCH(#REF!,#REF!,0))</definedName>
    <definedName name="LE" localSheetId="30">INDEX(#REF!,MATCH(#REF!,#REF!,0))</definedName>
    <definedName name="Le" localSheetId="21">#REF!</definedName>
    <definedName name="LE" localSheetId="2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5">#REF!</definedName>
    <definedName name="LF" localSheetId="3">INDEX(#REF!,MATCH(#REF!,#REF!,0))</definedName>
    <definedName name="LF" localSheetId="30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5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5">#REF!</definedName>
    <definedName name="lime" localSheetId="3">#REF!</definedName>
    <definedName name="lime" localSheetId="30">#REF!</definedName>
    <definedName name="lime" localSheetId="21">#REF!</definedName>
    <definedName name="lime">#REF!</definedName>
    <definedName name="lincoeff">#REF!</definedName>
    <definedName name="line" localSheetId="27">#REF!</definedName>
    <definedName name="line" localSheetId="21">#REF!</definedName>
    <definedName name="line" localSheetId="24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7">#REF!</definedName>
    <definedName name="Line_type" localSheetId="24">#REF!</definedName>
    <definedName name="Line_type">#REF!</definedName>
    <definedName name="LINE1">#REF!</definedName>
    <definedName name="Liner" localSheetId="5">#REF!</definedName>
    <definedName name="Liner" localSheetId="25">#REF!</definedName>
    <definedName name="Liner" localSheetId="3">#REF!</definedName>
    <definedName name="Liner" localSheetId="30">#REF!</definedName>
    <definedName name="Liner" localSheetId="21">#REF!</definedName>
    <definedName name="Liner">#REF!</definedName>
    <definedName name="LineType" localSheetId="21">OFFSET(#REF!,0,0,COUNTA(#REF!),1)</definedName>
    <definedName name="LineType">OFFSET(#REF!,0,0,COUNTA(#REF!),1)</definedName>
    <definedName name="LineVoltage">OFFSET(#REF!,0,0,COUNTA(#REF!),1)</definedName>
    <definedName name="LIRA" localSheetId="27">#REF!</definedName>
    <definedName name="LIRA" localSheetId="25">#REF!</definedName>
    <definedName name="LIRA" localSheetId="21">#REF!</definedName>
    <definedName name="LIRA" localSheetId="24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5">INDEX(#REF!,MATCH(#REF!,#REF!,0))</definedName>
    <definedName name="LJ" localSheetId="21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7" hidden="1">{#N/A,#N/A,FALSE,"CCTV"}</definedName>
    <definedName name="lk" localSheetId="25" hidden="1">{#N/A,#N/A,FALSE,"CCTV"}</definedName>
    <definedName name="lk" localSheetId="3" hidden="1">{#N/A,#N/A,FALSE,"CCTV"}</definedName>
    <definedName name="lk" localSheetId="30" hidden="1">{#N/A,#N/A,FALSE,"CCTV"}</definedName>
    <definedName name="lk" localSheetId="21" hidden="1">{#N/A,#N/A,FALSE,"CCTV"}</definedName>
    <definedName name="lk" localSheetId="24" hidden="1">{#N/A,#N/A,FALSE,"CCTV"}</definedName>
    <definedName name="lk" hidden="1">{#N/A,#N/A,FALSE,"CCTV"}</definedName>
    <definedName name="lkalgk" localSheetId="5">#REF!</definedName>
    <definedName name="lkalgk" localSheetId="27">#REF!</definedName>
    <definedName name="lkalgk" localSheetId="21">#REF!</definedName>
    <definedName name="lkalgk" localSheetId="24">#REF!</definedName>
    <definedName name="lkalgk">#REF!</definedName>
    <definedName name="lkdsndsfddf">#REF!</definedName>
    <definedName name="LKJ" localSheetId="5">#REF!</definedName>
    <definedName name="LKJ" localSheetId="27">#REF!</definedName>
    <definedName name="LKJ" localSheetId="24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3">#REF!</definedName>
    <definedName name="LL" localSheetId="30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7" hidden="1">{"form-D1",#N/A,FALSE,"FORM-D1";"form-D1_amt",#N/A,FALSE,"FORM-D1"}</definedName>
    <definedName name="LLLL" localSheetId="25" hidden="1">{"form-D1",#N/A,FALSE,"FORM-D1";"form-D1_amt",#N/A,FALSE,"FORM-D1"}</definedName>
    <definedName name="LLLL" localSheetId="3" hidden="1">{"form-D1",#N/A,FALSE,"FORM-D1";"form-D1_amt",#N/A,FALSE,"FORM-D1"}</definedName>
    <definedName name="LLLL" localSheetId="30" hidden="1">{"form-D1",#N/A,FALSE,"FORM-D1";"form-D1_amt",#N/A,FALSE,"FORM-D1"}</definedName>
    <definedName name="LLLL" localSheetId="21" hidden="1">{"form-D1",#N/A,FALSE,"FORM-D1";"form-D1_amt",#N/A,FALSE,"FORM-D1"}</definedName>
    <definedName name="LLLL" localSheetId="24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7">INDEX(#REF!,MATCH(#REF!,#REF!,0))</definedName>
    <definedName name="LM" localSheetId="25">INDEX(#REF!,MATCH(#REF!,#REF!,0))</definedName>
    <definedName name="LM" localSheetId="3">INDEX(#REF!,MATCH(#REF!,#REF!,0))</definedName>
    <definedName name="LM" localSheetId="30">INDEX(#REF!,MATCH(#REF!,#REF!,0))</definedName>
    <definedName name="lm" localSheetId="21">#REF!</definedName>
    <definedName name="LM" localSheetId="24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7">#REF!</definedName>
    <definedName name="lmcaccp" localSheetId="24">#REF!</definedName>
    <definedName name="lmcaccp">#REF!</definedName>
    <definedName name="lmcecp" localSheetId="11">#REF!</definedName>
    <definedName name="lmcecp" localSheetId="27">#REF!</definedName>
    <definedName name="lmcecp" localSheetId="24">#REF!</definedName>
    <definedName name="lmcecp">#REF!</definedName>
    <definedName name="lmcmcc.1" localSheetId="11">#REF!</definedName>
    <definedName name="lmcmcc.1" localSheetId="27">#REF!</definedName>
    <definedName name="lmcmcc.1" localSheetId="24">#REF!</definedName>
    <definedName name="lmcmcc.1">#REF!</definedName>
    <definedName name="lmcmcc.2" localSheetId="11">#REF!</definedName>
    <definedName name="lmcmcc.2" localSheetId="27">#REF!</definedName>
    <definedName name="lmcmcc.2" localSheetId="24">#REF!</definedName>
    <definedName name="lmcmcc.2">#REF!</definedName>
    <definedName name="lmcmcc.3" localSheetId="11">#REF!</definedName>
    <definedName name="lmcmcc.3" localSheetId="27">#REF!</definedName>
    <definedName name="lmcmcc.3" localSheetId="24">#REF!</definedName>
    <definedName name="lmcmcc.3">#REF!</definedName>
    <definedName name="lmcmltsb" localSheetId="11">#REF!</definedName>
    <definedName name="lmcmltsb" localSheetId="27">#REF!</definedName>
    <definedName name="lmcmltsb" localSheetId="24">#REF!</definedName>
    <definedName name="lmcmltsb">#REF!</definedName>
    <definedName name="lmcmsb.ups" localSheetId="11">#REF!</definedName>
    <definedName name="lmcmsb.ups" localSheetId="27">#REF!</definedName>
    <definedName name="lmcmsb.ups" localSheetId="24">#REF!</definedName>
    <definedName name="lmcmsb.ups">#REF!</definedName>
    <definedName name="lmcsmsb.1" localSheetId="11">#REF!</definedName>
    <definedName name="lmcsmsb.1" localSheetId="27">#REF!</definedName>
    <definedName name="lmcsmsb.1" localSheetId="24">#REF!</definedName>
    <definedName name="lmcsmsb.1">#REF!</definedName>
    <definedName name="lmcsmsb.2" localSheetId="11">#REF!</definedName>
    <definedName name="lmcsmsb.2" localSheetId="27">#REF!</definedName>
    <definedName name="lmcsmsb.2" localSheetId="24">#REF!</definedName>
    <definedName name="lmcsmsb.2">#REF!</definedName>
    <definedName name="lmcsmsb.3" localSheetId="11">#REF!</definedName>
    <definedName name="lmcsmsb.3" localSheetId="27">#REF!</definedName>
    <definedName name="lmcsmsb.3" localSheetId="24">#REF!</definedName>
    <definedName name="lmcsmsb.3">#REF!</definedName>
    <definedName name="lmcsmsb.b" localSheetId="11">#REF!</definedName>
    <definedName name="lmcsmsb.b" localSheetId="27">#REF!</definedName>
    <definedName name="lmcsmsb.b" localSheetId="24">#REF!</definedName>
    <definedName name="lmcsmsb.b">#REF!</definedName>
    <definedName name="lmcsmsb.g" localSheetId="11">#REF!</definedName>
    <definedName name="lmcsmsb.g" localSheetId="27">#REF!</definedName>
    <definedName name="lmcsmsb.g" localSheetId="24">#REF!</definedName>
    <definedName name="lmcsmsb.g">#REF!</definedName>
    <definedName name="lmcsmsb.lab" localSheetId="11">#REF!</definedName>
    <definedName name="lmcsmsb.lab" localSheetId="27">#REF!</definedName>
    <definedName name="lmcsmsb.lab" localSheetId="24">#REF!</definedName>
    <definedName name="lmcsmsb.lab">#REF!</definedName>
    <definedName name="lmcsmsb.main" localSheetId="11">#REF!</definedName>
    <definedName name="lmcsmsb.main" localSheetId="27">#REF!</definedName>
    <definedName name="lmcsmsb.main" localSheetId="24">#REF!</definedName>
    <definedName name="lmcsmsb.main">#REF!</definedName>
    <definedName name="lmcsmsb.t" localSheetId="11">#REF!</definedName>
    <definedName name="lmcsmsb.t" localSheetId="27">#REF!</definedName>
    <definedName name="lmcsmsb.t" localSheetId="24">#REF!</definedName>
    <definedName name="lmcsmsb.t">#REF!</definedName>
    <definedName name="lmcsmsb.ups" localSheetId="11">#REF!</definedName>
    <definedName name="lmcsmsb.ups" localSheetId="27">#REF!</definedName>
    <definedName name="lmcsmsb.ups" localSheetId="24">#REF!</definedName>
    <definedName name="lmcsmsb.ups">#REF!</definedName>
    <definedName name="lmcup.1" localSheetId="11">#REF!</definedName>
    <definedName name="lmcup.1" localSheetId="27">#REF!</definedName>
    <definedName name="lmcup.1" localSheetId="24">#REF!</definedName>
    <definedName name="lmcup.1">#REF!</definedName>
    <definedName name="lmcup.2" localSheetId="11">#REF!</definedName>
    <definedName name="lmcup.2" localSheetId="27">#REF!</definedName>
    <definedName name="lmcup.2" localSheetId="24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7">#REF!</definedName>
    <definedName name="LND_CHGS" localSheetId="21">#REF!</definedName>
    <definedName name="LND_CHGS" localSheetId="24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5">#REF!</definedName>
    <definedName name="LoaderPOL" localSheetId="3">#REF!</definedName>
    <definedName name="LoaderPOL" localSheetId="30">#REF!</definedName>
    <definedName name="LoaderPOL" localSheetId="21">#REF!</definedName>
    <definedName name="LoaderPOL">#REF!</definedName>
    <definedName name="Loads" localSheetId="5">#REF!</definedName>
    <definedName name="Loads" localSheetId="25">#REF!</definedName>
    <definedName name="Loads" localSheetId="3">#REF!</definedName>
    <definedName name="Loads" localSheetId="30">#REF!</definedName>
    <definedName name="Loads" localSheetId="21">#REF!</definedName>
    <definedName name="Loads">#REF!</definedName>
    <definedName name="Loan_Amount" localSheetId="21">#REF!</definedName>
    <definedName name="Loan_Amount">#REF!</definedName>
    <definedName name="Loan_Start" localSheetId="21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5">#REF!</definedName>
    <definedName name="LOCAL_STAFF_ENTRY" localSheetId="3">#REF!</definedName>
    <definedName name="LOCAL_STAFF_ENTRY" localSheetId="30">#REF!</definedName>
    <definedName name="LOCAL_STAFF_ENTRY" localSheetId="21">#REF!</definedName>
    <definedName name="LOCAL_STAFF_ENTRY">#REF!</definedName>
    <definedName name="Location" localSheetId="11">' Final checking'!City&amp;" "&amp;State</definedName>
    <definedName name="Location" localSheetId="25">City&amp;" "&amp;State</definedName>
    <definedName name="Location" localSheetId="3">[0]!City&amp;" "&amp;[0]!State</definedName>
    <definedName name="Location" localSheetId="30">[0]!City&amp;" "&amp;State</definedName>
    <definedName name="Location" localSheetId="21">City&amp;" "&amp;State</definedName>
    <definedName name="Location" localSheetId="24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5">#REF!</definedName>
    <definedName name="LOCO" localSheetId="3">#REF!</definedName>
    <definedName name="LOCO" localSheetId="30">#REF!</definedName>
    <definedName name="LOCO" localSheetId="21">#REF!</definedName>
    <definedName name="LOCO">#REF!</definedName>
    <definedName name="logo1">"Picture 7"</definedName>
    <definedName name="logoa" localSheetId="5">#REF!</definedName>
    <definedName name="logoa" localSheetId="27">#REF!</definedName>
    <definedName name="logoa" localSheetId="6">#REF!</definedName>
    <definedName name="logoa" localSheetId="24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25" hidden="1">{"form-D1",#N/A,FALSE,"FORM-D1";"form-D1_amt",#N/A,FALSE,"FORM-D1"}</definedName>
    <definedName name="lohari" localSheetId="3" hidden="1">{"form-D1",#N/A,FALSE,"FORM-D1";"form-D1_amt",#N/A,FALSE,"FORM-D1"}</definedName>
    <definedName name="lohari" localSheetId="30" hidden="1">{"form-D1",#N/A,FALSE,"FORM-D1";"form-D1_amt",#N/A,FALSE,"FORM-D1"}</definedName>
    <definedName name="lohari" localSheetId="21" hidden="1">{"form-D1",#N/A,FALSE,"FORM-D1";"form-D1_amt",#N/A,FALSE,"FORM-D1"}</definedName>
    <definedName name="lohari" localSheetId="2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1">#REF!</definedName>
    <definedName name="look">#REF!</definedName>
    <definedName name="Lot" localSheetId="11" hidden="1">{"'PROFITABILITY'!$A$1:$F$45"}</definedName>
    <definedName name="Lot" localSheetId="3" hidden="1">{"'PROFITABILITY'!$A$1:$F$45"}</definedName>
    <definedName name="Lot" localSheetId="30" hidden="1">{"'PROFITABILITY'!$A$1:$F$45"}</definedName>
    <definedName name="Lot" hidden="1">{"'PROFITABILITY'!$A$1:$F$45"}</definedName>
    <definedName name="Lotto">#REF!</definedName>
    <definedName name="lp" localSheetId="21">#REF!</definedName>
    <definedName name="lp">#REF!</definedName>
    <definedName name="Lph">#REF!</definedName>
    <definedName name="LPROT220" localSheetId="5">#REF!</definedName>
    <definedName name="LPROT220" localSheetId="27">#REF!</definedName>
    <definedName name="LPROT220" localSheetId="24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7">#REF!</definedName>
    <definedName name="LTswitchgear" localSheetId="6">#REF!</definedName>
    <definedName name="LTswitchgear" localSheetId="24">#REF!</definedName>
    <definedName name="LTswitchgear">#REF!</definedName>
    <definedName name="LTTrafo" localSheetId="11">#REF!</definedName>
    <definedName name="LTTrafo" localSheetId="27">#REF!</definedName>
    <definedName name="LTTrafo" localSheetId="6">#REF!</definedName>
    <definedName name="LTTrafo" localSheetId="24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5">#REF!</definedName>
    <definedName name="lub" localSheetId="3">#REF!</definedName>
    <definedName name="lub" localSheetId="30">#REF!</definedName>
    <definedName name="lub" localSheetId="21">#REF!</definedName>
    <definedName name="lub">#REF!</definedName>
    <definedName name="luckt" localSheetId="27">#REF!</definedName>
    <definedName name="luckt" localSheetId="21">#REF!</definedName>
    <definedName name="luckt" localSheetId="24">#REF!</definedName>
    <definedName name="luckt">#REF!</definedName>
    <definedName name="Lum">#REF!</definedName>
    <definedName name="LUMEN" localSheetId="27">#REF!</definedName>
    <definedName name="LUMEN" localSheetId="2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7">#REF!</definedName>
    <definedName name="M" localSheetId="24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5">#REF!</definedName>
    <definedName name="M_Aggregate_Crushable_GradeII" localSheetId="3">#REF!</definedName>
    <definedName name="M_Aggregate_Crushable_GradeII" localSheetId="30">#REF!</definedName>
    <definedName name="M_Aggregate_Crushable_GradeII" localSheetId="21">#REF!</definedName>
    <definedName name="M_Aggregate_Crushable_GradeII">#REF!</definedName>
    <definedName name="M_Aggregate_GradeII_63_45mm" localSheetId="5">#REF!</definedName>
    <definedName name="M_Aggregate_GradeII_63_45mm" localSheetId="25">#REF!</definedName>
    <definedName name="M_Aggregate_GradeII_63_45mm" localSheetId="3">#REF!</definedName>
    <definedName name="M_Aggregate_GradeII_63_45mm" localSheetId="30">#REF!</definedName>
    <definedName name="M_Aggregate_GradeII_63_45mm" localSheetId="21">#REF!</definedName>
    <definedName name="M_Aggregate_GradeII_63_45mm">#REF!</definedName>
    <definedName name="M_B">#REF!</definedName>
    <definedName name="M_BindingWire" localSheetId="5">#REF!</definedName>
    <definedName name="M_BindingWire" localSheetId="25">#REF!</definedName>
    <definedName name="M_BindingWire" localSheetId="3">#REF!</definedName>
    <definedName name="M_BindingWire" localSheetId="30">#REF!</definedName>
    <definedName name="M_BindingWire" localSheetId="21">#REF!</definedName>
    <definedName name="M_BindingWire">#REF!</definedName>
    <definedName name="M_Bitumen_S65" localSheetId="5">#REF!</definedName>
    <definedName name="M_Bitumen_S65" localSheetId="25">#REF!</definedName>
    <definedName name="M_Bitumen_S65" localSheetId="3">#REF!</definedName>
    <definedName name="M_Bitumen_S65" localSheetId="30">#REF!</definedName>
    <definedName name="M_Bitumen_S65" localSheetId="21">#REF!</definedName>
    <definedName name="M_Bitumen_S65">#REF!</definedName>
    <definedName name="M_BitumenEmulsion_RS1" localSheetId="5">#REF!</definedName>
    <definedName name="M_BitumenEmulsion_RS1" localSheetId="25">#REF!</definedName>
    <definedName name="M_BitumenEmulsion_RS1" localSheetId="3">#REF!</definedName>
    <definedName name="M_BitumenEmulsion_RS1" localSheetId="30">#REF!</definedName>
    <definedName name="M_BitumenEmulsion_RS1" localSheetId="21">#REF!</definedName>
    <definedName name="M_BitumenEmulsion_RS1">#REF!</definedName>
    <definedName name="M_BitumenEmulsion_SS1" localSheetId="5">#REF!</definedName>
    <definedName name="M_BitumenEmulsion_SS1" localSheetId="25">#REF!</definedName>
    <definedName name="M_BitumenEmulsion_SS1" localSheetId="3">#REF!</definedName>
    <definedName name="M_BitumenEmulsion_SS1" localSheetId="30">#REF!</definedName>
    <definedName name="M_BitumenEmulsion_SS1" localSheetId="21">#REF!</definedName>
    <definedName name="M_BitumenEmulsion_SS1">#REF!</definedName>
    <definedName name="M_CompensationForEarthTakenFromPrivateLand" localSheetId="5">#REF!</definedName>
    <definedName name="M_CompensationForEarthTakenFromPrivateLand" localSheetId="25">#REF!</definedName>
    <definedName name="M_CompensationForEarthTakenFromPrivateLand" localSheetId="3">#REF!</definedName>
    <definedName name="M_CompensationForEarthTakenFromPrivateLand" localSheetId="30">#REF!</definedName>
    <definedName name="M_CompensationForEarthTakenFromPrivateLand" localSheetId="21">#REF!</definedName>
    <definedName name="M_CompensationForEarthTakenFromPrivateLand">#REF!</definedName>
    <definedName name="M_CrowBars_40mm" localSheetId="5">#REF!</definedName>
    <definedName name="M_CrowBars_40mm" localSheetId="25">#REF!</definedName>
    <definedName name="M_CrowBars_40mm" localSheetId="3">#REF!</definedName>
    <definedName name="M_CrowBars_40mm" localSheetId="30">#REF!</definedName>
    <definedName name="M_CrowBars_40mm" localSheetId="21">#REF!</definedName>
    <definedName name="M_CrowBars_40mm">#REF!</definedName>
    <definedName name="M_CrushedStoneChipping_132" localSheetId="5">#REF!</definedName>
    <definedName name="M_CrushedStoneChipping_132" localSheetId="25">#REF!</definedName>
    <definedName name="M_CrushedStoneChipping_132" localSheetId="3">#REF!</definedName>
    <definedName name="M_CrushedStoneChipping_132" localSheetId="30">#REF!</definedName>
    <definedName name="M_CrushedStoneChipping_132" localSheetId="21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5">#REF!</definedName>
    <definedName name="M_CrushedStoneChipping_67mm_100Passing_112mm" localSheetId="3">#REF!</definedName>
    <definedName name="M_CrushedStoneChipping_67mm_100Passing_112mm" localSheetId="30">#REF!</definedName>
    <definedName name="M_CrushedStoneChipping_67mm_100Passing_112mm" localSheetId="21">#REF!</definedName>
    <definedName name="M_CrushedStoneChipping_67mm_100Passing_112mm">#REF!</definedName>
    <definedName name="M_F" localSheetId="11">INDEX(#REF!,MATCH(#REF!,#REF!,0))</definedName>
    <definedName name="M_F" localSheetId="25">INDEX(#REF!,MATCH(#REF!,#REF!,0))</definedName>
    <definedName name="M_F" localSheetId="21">INDEX(#REF!,MATCH(#REF!,#REF!,0))</definedName>
    <definedName name="M_F">INDEX(#REF!,MATCH(#REF!,#REF!,0))</definedName>
    <definedName name="M_GranularMaterial" localSheetId="5">#REF!</definedName>
    <definedName name="M_GranularMaterial" localSheetId="25">#REF!</definedName>
    <definedName name="M_GranularMaterial" localSheetId="3">#REF!</definedName>
    <definedName name="M_GranularMaterial" localSheetId="30">#REF!</definedName>
    <definedName name="M_GranularMaterial" localSheetId="21">#REF!</definedName>
    <definedName name="M_GranularMaterial">#REF!</definedName>
    <definedName name="M_QuarriedStone_150_200mm" localSheetId="5">#REF!</definedName>
    <definedName name="M_QuarriedStone_150_200mm" localSheetId="25">#REF!</definedName>
    <definedName name="M_QuarriedStone_150_200mm" localSheetId="3">#REF!</definedName>
    <definedName name="M_QuarriedStone_150_200mm" localSheetId="30">#REF!</definedName>
    <definedName name="M_QuarriedStone_150_200mm" localSheetId="21">#REF!</definedName>
    <definedName name="M_QuarriedStone_150_200mm">#REF!</definedName>
    <definedName name="M_RCCPipeNP3_1200mm" localSheetId="5">#REF!</definedName>
    <definedName name="M_RCCPipeNP3_1200mm" localSheetId="25">#REF!</definedName>
    <definedName name="M_RCCPipeNP3_1200mm" localSheetId="3">#REF!</definedName>
    <definedName name="M_RCCPipeNP3_1200mm" localSheetId="30">#REF!</definedName>
    <definedName name="M_RCCPipeNP3_1200mm" localSheetId="21">#REF!</definedName>
    <definedName name="M_RCCPipeNP3_1200mm">#REF!</definedName>
    <definedName name="M_s.MAMTHA_CONTRACTORS" localSheetId="27">#REF!</definedName>
    <definedName name="M_s.MAMTHA_CONTRACTORS" localSheetId="21">#REF!</definedName>
    <definedName name="M_s.MAMTHA_CONTRACTORS" localSheetId="24">#REF!</definedName>
    <definedName name="M_s.MAMTHA_CONTRACTORS">#REF!</definedName>
    <definedName name="M_SteelReinforcement_HYSDBars" localSheetId="5">#REF!</definedName>
    <definedName name="M_SteelReinforcement_HYSDBars" localSheetId="25">#REF!</definedName>
    <definedName name="M_SteelReinforcement_HYSDBars" localSheetId="3">#REF!</definedName>
    <definedName name="M_SteelReinforcement_HYSDBars" localSheetId="30">#REF!</definedName>
    <definedName name="M_SteelReinforcement_HYSDBars" localSheetId="21">#REF!</definedName>
    <definedName name="M_SteelReinforcement_HYSDBars">#REF!</definedName>
    <definedName name="M_StoneBoulder_150mm_below" localSheetId="5">#REF!</definedName>
    <definedName name="M_StoneBoulder_150mm_below" localSheetId="25">#REF!</definedName>
    <definedName name="M_StoneBoulder_150mm_below" localSheetId="3">#REF!</definedName>
    <definedName name="M_StoneBoulder_150mm_below" localSheetId="30">#REF!</definedName>
    <definedName name="M_StoneBoulder_150mm_below" localSheetId="21">#REF!</definedName>
    <definedName name="M_StoneBoulder_150mm_below">#REF!</definedName>
    <definedName name="M_StoneForCoarseRubbleMasonry_1stSort" localSheetId="5">#REF!</definedName>
    <definedName name="M_StoneForCoarseRubbleMasonry_1stSort" localSheetId="25">#REF!</definedName>
    <definedName name="M_StoneForCoarseRubbleMasonry_1stSort" localSheetId="3">#REF!</definedName>
    <definedName name="M_StoneForCoarseRubbleMasonry_1stSort" localSheetId="30">#REF!</definedName>
    <definedName name="M_StoneForCoarseRubbleMasonry_1stSort" localSheetId="21">#REF!</definedName>
    <definedName name="M_StoneForCoarseRubbleMasonry_1stSort">#REF!</definedName>
    <definedName name="M_StoneSpalls" localSheetId="5">#REF!</definedName>
    <definedName name="M_StoneSpalls" localSheetId="25">#REF!</definedName>
    <definedName name="M_StoneSpalls" localSheetId="3">#REF!</definedName>
    <definedName name="M_StoneSpalls" localSheetId="30">#REF!</definedName>
    <definedName name="M_StoneSpalls" localSheetId="21">#REF!</definedName>
    <definedName name="M_StoneSpalls">#REF!</definedName>
    <definedName name="M_Water" localSheetId="11">#REF!</definedName>
    <definedName name="M_Water" localSheetId="21">#REF!</definedName>
    <definedName name="M_Water">#REF!</definedName>
    <definedName name="M_WellGradedGranularBaseMaterial_GradeA_236mm" localSheetId="11">#REF!</definedName>
    <definedName name="M_WellGradedGranularBaseMaterial_GradeA_236mm" localSheetId="2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5">#REF!</definedName>
    <definedName name="M_WoodenSleepers" localSheetId="3">#REF!</definedName>
    <definedName name="M_WoodenSleepers" localSheetId="30">#REF!</definedName>
    <definedName name="M_WoodenSleepers" localSheetId="21">#REF!</definedName>
    <definedName name="M_WoodenSleepers">#REF!</definedName>
    <definedName name="M0">#REF!</definedName>
    <definedName name="M1_">#N/A</definedName>
    <definedName name="M10cement" localSheetId="25">#REF!</definedName>
    <definedName name="M10cement" localSheetId="21">#REF!</definedName>
    <definedName name="M10cement">#REF!</definedName>
    <definedName name="M10L" localSheetId="5">#REF!</definedName>
    <definedName name="M10L" localSheetId="25">#REF!</definedName>
    <definedName name="M10L" localSheetId="3">#REF!</definedName>
    <definedName name="M10L" localSheetId="30">#REF!</definedName>
    <definedName name="M10L" localSheetId="21">#REF!</definedName>
    <definedName name="M10L">#REF!</definedName>
    <definedName name="M10M" localSheetId="5">#REF!</definedName>
    <definedName name="M10M" localSheetId="25">#REF!</definedName>
    <definedName name="M10M" localSheetId="3">#REF!</definedName>
    <definedName name="M10M" localSheetId="30">#REF!</definedName>
    <definedName name="M10M" localSheetId="21">#REF!</definedName>
    <definedName name="M10M">#REF!</definedName>
    <definedName name="M10P" localSheetId="5">#REF!</definedName>
    <definedName name="M10P" localSheetId="25">#REF!</definedName>
    <definedName name="M10P" localSheetId="3">#REF!</definedName>
    <definedName name="M10P" localSheetId="30">#REF!</definedName>
    <definedName name="M10P" localSheetId="21">#REF!</definedName>
    <definedName name="M10P">#REF!</definedName>
    <definedName name="M15_Cement" localSheetId="5">#REF!</definedName>
    <definedName name="M15_Cement" localSheetId="27">#REF!</definedName>
    <definedName name="M15_Cement" localSheetId="25">#REF!</definedName>
    <definedName name="M15_Cement" localSheetId="3">#REF!</definedName>
    <definedName name="M15_Cement" localSheetId="30">#REF!</definedName>
    <definedName name="M15_Cement" localSheetId="21">#REF!</definedName>
    <definedName name="M15_Cement" localSheetId="24">#REF!</definedName>
    <definedName name="M15_Cement">#REF!</definedName>
    <definedName name="M15_Metal20mm" localSheetId="5">#REF!</definedName>
    <definedName name="M15_Metal20mm" localSheetId="27">#REF!</definedName>
    <definedName name="M15_Metal20mm" localSheetId="25">#REF!</definedName>
    <definedName name="M15_Metal20mm" localSheetId="3">#REF!</definedName>
    <definedName name="M15_Metal20mm" localSheetId="30">#REF!</definedName>
    <definedName name="M15_Metal20mm" localSheetId="21">#REF!</definedName>
    <definedName name="M15_Metal20mm" localSheetId="24">#REF!</definedName>
    <definedName name="M15_Metal20mm">#REF!</definedName>
    <definedName name="M15_Sand" localSheetId="5">#REF!</definedName>
    <definedName name="M15_Sand" localSheetId="27">#REF!</definedName>
    <definedName name="M15_Sand" localSheetId="25">#REF!</definedName>
    <definedName name="M15_Sand" localSheetId="3">#REF!</definedName>
    <definedName name="M15_Sand" localSheetId="30">#REF!</definedName>
    <definedName name="M15_Sand" localSheetId="21">#REF!</definedName>
    <definedName name="M15_Sand" localSheetId="24">#REF!</definedName>
    <definedName name="M15_Sand">#REF!</definedName>
    <definedName name="m15cem" localSheetId="5">#REF!</definedName>
    <definedName name="m15cem" localSheetId="25">#REF!</definedName>
    <definedName name="m15cem" localSheetId="3">#REF!</definedName>
    <definedName name="m15cem" localSheetId="30">#REF!</definedName>
    <definedName name="m15cem" localSheetId="21">#REF!</definedName>
    <definedName name="m15cem">#REF!</definedName>
    <definedName name="M15cement" localSheetId="21">#REF!</definedName>
    <definedName name="M15cement">#REF!</definedName>
    <definedName name="M1x" localSheetId="11">#REF!</definedName>
    <definedName name="M1x" localSheetId="3">#REF!</definedName>
    <definedName name="M1x" localSheetId="30">#REF!</definedName>
    <definedName name="M1x" localSheetId="21">#REF!</definedName>
    <definedName name="M1x">#REF!</definedName>
    <definedName name="M1y" localSheetId="11">#REF!</definedName>
    <definedName name="M1y" localSheetId="3">#REF!</definedName>
    <definedName name="M1y" localSheetId="30">#REF!</definedName>
    <definedName name="M1y">#REF!</definedName>
    <definedName name="M2_">#N/A</definedName>
    <definedName name="m2_bop_f" localSheetId="5">#REF!</definedName>
    <definedName name="m2_bop_f" localSheetId="27">#REF!</definedName>
    <definedName name="m2_bop_f" localSheetId="21">#REF!</definedName>
    <definedName name="m2_bop_f" localSheetId="24">#REF!</definedName>
    <definedName name="m2_bop_f">#REF!</definedName>
    <definedName name="m2_bop_v" localSheetId="5">#REF!</definedName>
    <definedName name="m2_bop_v" localSheetId="27">#REF!</definedName>
    <definedName name="m2_bop_v" localSheetId="24">#REF!</definedName>
    <definedName name="m2_bop_v">#REF!</definedName>
    <definedName name="m2_bop_w" localSheetId="5">#REF!</definedName>
    <definedName name="m2_bop_w" localSheetId="27">#REF!</definedName>
    <definedName name="m2_bop_w" localSheetId="2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7">#REF!</definedName>
    <definedName name="M20_cement" localSheetId="25">#REF!</definedName>
    <definedName name="M20_cement" localSheetId="3">#REF!</definedName>
    <definedName name="M20_cement" localSheetId="30">#REF!</definedName>
    <definedName name="M20_cement" localSheetId="21">#REF!</definedName>
    <definedName name="M20_cement" localSheetId="24">#REF!</definedName>
    <definedName name="M20_cement">#REF!</definedName>
    <definedName name="M20_Metal20mm" localSheetId="5">#REF!</definedName>
    <definedName name="M20_Metal20mm" localSheetId="27">#REF!</definedName>
    <definedName name="M20_Metal20mm" localSheetId="25">#REF!</definedName>
    <definedName name="M20_Metal20mm" localSheetId="3">#REF!</definedName>
    <definedName name="M20_Metal20mm" localSheetId="30">#REF!</definedName>
    <definedName name="M20_Metal20mm" localSheetId="21">#REF!</definedName>
    <definedName name="M20_Metal20mm" localSheetId="24">#REF!</definedName>
    <definedName name="M20_Metal20mm">#REF!</definedName>
    <definedName name="M20_sand" localSheetId="5">#REF!</definedName>
    <definedName name="M20_sand" localSheetId="27">#REF!</definedName>
    <definedName name="M20_sand" localSheetId="25">#REF!</definedName>
    <definedName name="M20_sand" localSheetId="3">#REF!</definedName>
    <definedName name="M20_sand" localSheetId="30">#REF!</definedName>
    <definedName name="M20_sand" localSheetId="21">#REF!</definedName>
    <definedName name="M20_sand" localSheetId="24">#REF!</definedName>
    <definedName name="M20_sand">#REF!</definedName>
    <definedName name="m20cement" localSheetId="5">#REF!</definedName>
    <definedName name="m20cement" localSheetId="25">#REF!</definedName>
    <definedName name="m20cement" localSheetId="3">#REF!</definedName>
    <definedName name="m20cement" localSheetId="30">#REF!</definedName>
    <definedName name="m20cement" localSheetId="21">#REF!</definedName>
    <definedName name="m20cement">#REF!</definedName>
    <definedName name="M20L" localSheetId="5">#REF!</definedName>
    <definedName name="M20L" localSheetId="25">#REF!</definedName>
    <definedName name="M20L" localSheetId="3">#REF!</definedName>
    <definedName name="M20L" localSheetId="30">#REF!</definedName>
    <definedName name="M20L" localSheetId="21">#REF!</definedName>
    <definedName name="M20L">#REF!</definedName>
    <definedName name="M20M" localSheetId="5">#REF!</definedName>
    <definedName name="M20M" localSheetId="25">#REF!</definedName>
    <definedName name="M20M" localSheetId="3">#REF!</definedName>
    <definedName name="M20M" localSheetId="30">#REF!</definedName>
    <definedName name="M20M" localSheetId="21">#REF!</definedName>
    <definedName name="M20M">#REF!</definedName>
    <definedName name="m20metal20" localSheetId="5">#REF!</definedName>
    <definedName name="m20metal20" localSheetId="25">#REF!</definedName>
    <definedName name="m20metal20" localSheetId="3">#REF!</definedName>
    <definedName name="m20metal20" localSheetId="30">#REF!</definedName>
    <definedName name="m20metal20" localSheetId="21">#REF!</definedName>
    <definedName name="m20metal20">#REF!</definedName>
    <definedName name="M20P" localSheetId="5">#REF!</definedName>
    <definedName name="M20P" localSheetId="25">#REF!</definedName>
    <definedName name="M20P" localSheetId="3">#REF!</definedName>
    <definedName name="M20P" localSheetId="30">#REF!</definedName>
    <definedName name="M20P" localSheetId="21">#REF!</definedName>
    <definedName name="M20P">#REF!</definedName>
    <definedName name="M20PCCcement" localSheetId="21">#REF!</definedName>
    <definedName name="M20PCCcement">#REF!</definedName>
    <definedName name="M20RCCcement" localSheetId="21">#REF!</definedName>
    <definedName name="M20RCCcement">#REF!</definedName>
    <definedName name="m20sand" localSheetId="5">#REF!</definedName>
    <definedName name="m20sand" localSheetId="25">#REF!</definedName>
    <definedName name="m20sand" localSheetId="3">#REF!</definedName>
    <definedName name="m20sand" localSheetId="30">#REF!</definedName>
    <definedName name="m20sand" localSheetId="21">#REF!</definedName>
    <definedName name="m20sand">#REF!</definedName>
    <definedName name="M25_cement" localSheetId="5">#REF!</definedName>
    <definedName name="M25_cement" localSheetId="27">#REF!</definedName>
    <definedName name="M25_cement" localSheetId="25">#REF!</definedName>
    <definedName name="M25_cement" localSheetId="3">#REF!</definedName>
    <definedName name="M25_cement" localSheetId="30">#REF!</definedName>
    <definedName name="M25_cement" localSheetId="21">#REF!</definedName>
    <definedName name="M25_cement" localSheetId="24">#REF!</definedName>
    <definedName name="M25_cement">#REF!</definedName>
    <definedName name="M25_Metal20mm" localSheetId="5">#REF!</definedName>
    <definedName name="M25_Metal20mm" localSheetId="27">#REF!</definedName>
    <definedName name="M25_Metal20mm" localSheetId="25">#REF!</definedName>
    <definedName name="M25_Metal20mm" localSheetId="3">#REF!</definedName>
    <definedName name="M25_Metal20mm" localSheetId="30">#REF!</definedName>
    <definedName name="M25_Metal20mm" localSheetId="21">#REF!</definedName>
    <definedName name="M25_Metal20mm" localSheetId="24">#REF!</definedName>
    <definedName name="M25_Metal20mm">#REF!</definedName>
    <definedName name="M25_sand" localSheetId="5">#REF!</definedName>
    <definedName name="M25_sand" localSheetId="27">#REF!</definedName>
    <definedName name="M25_sand" localSheetId="25">#REF!</definedName>
    <definedName name="M25_sand" localSheetId="3">#REF!</definedName>
    <definedName name="M25_sand" localSheetId="30">#REF!</definedName>
    <definedName name="M25_sand" localSheetId="21">#REF!</definedName>
    <definedName name="M25_sand" localSheetId="24">#REF!</definedName>
    <definedName name="M25_sand">#REF!</definedName>
    <definedName name="M25L" localSheetId="5">#REF!</definedName>
    <definedName name="M25L" localSheetId="25">#REF!</definedName>
    <definedName name="M25L" localSheetId="3">#REF!</definedName>
    <definedName name="M25L" localSheetId="30">#REF!</definedName>
    <definedName name="M25L" localSheetId="21">#REF!</definedName>
    <definedName name="M25L">#REF!</definedName>
    <definedName name="M25M" localSheetId="5">#REF!</definedName>
    <definedName name="M25M" localSheetId="25">#REF!</definedName>
    <definedName name="M25M" localSheetId="3">#REF!</definedName>
    <definedName name="M25M" localSheetId="30">#REF!</definedName>
    <definedName name="M25M" localSheetId="21">#REF!</definedName>
    <definedName name="M25M">#REF!</definedName>
    <definedName name="M25P" localSheetId="5">#REF!</definedName>
    <definedName name="M25P" localSheetId="25">#REF!</definedName>
    <definedName name="M25P" localSheetId="3">#REF!</definedName>
    <definedName name="M25P" localSheetId="30">#REF!</definedName>
    <definedName name="M25P" localSheetId="21">#REF!</definedName>
    <definedName name="M25P">#REF!</definedName>
    <definedName name="M25PCCcement" localSheetId="21">#REF!</definedName>
    <definedName name="M25PCCcement">#REF!</definedName>
    <definedName name="M25RCCcement" localSheetId="21">#REF!</definedName>
    <definedName name="M25RCCcement">#REF!</definedName>
    <definedName name="M2A_KPI" localSheetId="27">#REF!</definedName>
    <definedName name="M2A_KPI" localSheetId="24">#REF!</definedName>
    <definedName name="M2A_KPI">#REF!</definedName>
    <definedName name="M2A_KPI2" localSheetId="27">#REF!</definedName>
    <definedName name="M2A_KPI2" localSheetId="24">#REF!</definedName>
    <definedName name="M2A_KPI2">#REF!</definedName>
    <definedName name="M2x" localSheetId="11">#REF!</definedName>
    <definedName name="M2x" localSheetId="3">#REF!</definedName>
    <definedName name="M2x" localSheetId="30">#REF!</definedName>
    <definedName name="M2x">#REF!</definedName>
    <definedName name="M2y" localSheetId="11">#REF!</definedName>
    <definedName name="M2y" localSheetId="3">#REF!</definedName>
    <definedName name="M2y" localSheetId="30">#REF!</definedName>
    <definedName name="M2y">#REF!</definedName>
    <definedName name="M30cement">#REF!</definedName>
    <definedName name="M30L" localSheetId="5">#REF!</definedName>
    <definedName name="M30L" localSheetId="25">#REF!</definedName>
    <definedName name="M30L" localSheetId="3">#REF!</definedName>
    <definedName name="M30L" localSheetId="30">#REF!</definedName>
    <definedName name="M30L" localSheetId="21">#REF!</definedName>
    <definedName name="M30L">#REF!</definedName>
    <definedName name="M30M" localSheetId="5">#REF!</definedName>
    <definedName name="M30M" localSheetId="25">#REF!</definedName>
    <definedName name="M30M" localSheetId="3">#REF!</definedName>
    <definedName name="M30M" localSheetId="30">#REF!</definedName>
    <definedName name="M30M" localSheetId="21">#REF!</definedName>
    <definedName name="M30M">#REF!</definedName>
    <definedName name="M30P" localSheetId="5">#REF!</definedName>
    <definedName name="M30P" localSheetId="25">#REF!</definedName>
    <definedName name="M30P" localSheetId="3">#REF!</definedName>
    <definedName name="M30P" localSheetId="30">#REF!</definedName>
    <definedName name="M30P" localSheetId="21">#REF!</definedName>
    <definedName name="M30P">#REF!</definedName>
    <definedName name="M35cement" localSheetId="21">#REF!</definedName>
    <definedName name="M35cement">#REF!</definedName>
    <definedName name="M40cement" localSheetId="21">#REF!</definedName>
    <definedName name="M40cement">#REF!</definedName>
    <definedName name="M50cement">#REF!</definedName>
    <definedName name="M65L" localSheetId="5">#REF!</definedName>
    <definedName name="M65L" localSheetId="25">#REF!</definedName>
    <definedName name="M65L" localSheetId="3">#REF!</definedName>
    <definedName name="M65L" localSheetId="30">#REF!</definedName>
    <definedName name="M65L" localSheetId="21">#REF!</definedName>
    <definedName name="M65L">#REF!</definedName>
    <definedName name="M65P" localSheetId="5">#REF!</definedName>
    <definedName name="M65P" localSheetId="25">#REF!</definedName>
    <definedName name="M65P" localSheetId="3">#REF!</definedName>
    <definedName name="M65P" localSheetId="30">#REF!</definedName>
    <definedName name="M65P" localSheetId="21">#REF!</definedName>
    <definedName name="M65P">#REF!</definedName>
    <definedName name="M7.5L" localSheetId="5">#REF!</definedName>
    <definedName name="M7.5L" localSheetId="25">#REF!</definedName>
    <definedName name="M7.5L" localSheetId="3">#REF!</definedName>
    <definedName name="M7.5L" localSheetId="30">#REF!</definedName>
    <definedName name="M7.5L" localSheetId="21">#REF!</definedName>
    <definedName name="M7.5L">#REF!</definedName>
    <definedName name="M7.5M" localSheetId="5">#REF!</definedName>
    <definedName name="M7.5M" localSheetId="25">#REF!</definedName>
    <definedName name="M7.5M" localSheetId="3">#REF!</definedName>
    <definedName name="M7.5M" localSheetId="30">#REF!</definedName>
    <definedName name="M7.5M" localSheetId="21">#REF!</definedName>
    <definedName name="M7.5M">#REF!</definedName>
    <definedName name="M7.5P" localSheetId="5">#REF!</definedName>
    <definedName name="M7.5P" localSheetId="25">#REF!</definedName>
    <definedName name="M7.5P" localSheetId="3">#REF!</definedName>
    <definedName name="M7.5P" localSheetId="30">#REF!</definedName>
    <definedName name="M7.5P" localSheetId="21">#REF!</definedName>
    <definedName name="M7.5P">#REF!</definedName>
    <definedName name="m8_bop_f" localSheetId="27">#REF!</definedName>
    <definedName name="m8_bop_f" localSheetId="21">#REF!</definedName>
    <definedName name="m8_bop_f" localSheetId="24">#REF!</definedName>
    <definedName name="m8_bop_f">#REF!</definedName>
    <definedName name="m8_bop_v" localSheetId="27">#REF!</definedName>
    <definedName name="m8_bop_v" localSheetId="2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5">#REF!</definedName>
    <definedName name="MA" localSheetId="3">INDEX(#REF!,MATCH(#REF!,#REF!,0))</definedName>
    <definedName name="MA" localSheetId="30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7">#REF!</definedName>
    <definedName name="Ma_v" localSheetId="25">#REF!</definedName>
    <definedName name="Ma_v" localSheetId="3">#REF!</definedName>
    <definedName name="Ma_v" localSheetId="30">#REF!</definedName>
    <definedName name="Ma_v" localSheetId="21">#REF!</definedName>
    <definedName name="Ma_v" localSheetId="24">#REF!</definedName>
    <definedName name="Ma_v">#REF!</definedName>
    <definedName name="MAACONSTN" localSheetId="5">#REF!</definedName>
    <definedName name="MAACONSTN" localSheetId="27">#REF!</definedName>
    <definedName name="MAACONSTN" localSheetId="24">#REF!</definedName>
    <definedName name="MAACONSTN">#REF!</definedName>
    <definedName name="mac">75</definedName>
    <definedName name="MACHINE_EQUIPMENT" localSheetId="5">#REF!</definedName>
    <definedName name="MACHINE_EQUIPMENT" localSheetId="25">#REF!</definedName>
    <definedName name="MACHINE_EQUIPMENT" localSheetId="3">#REF!</definedName>
    <definedName name="MACHINE_EQUIPMENT" localSheetId="30">#REF!</definedName>
    <definedName name="MACHINE_EQUIPMENT" localSheetId="21">#REF!</definedName>
    <definedName name="MACHINE_EQUIPMENT">#REF!</definedName>
    <definedName name="MACHINE_EQUIPMENT_ENTRY" localSheetId="5">#REF!</definedName>
    <definedName name="MACHINE_EQUIPMENT_ENTRY" localSheetId="25">#REF!</definedName>
    <definedName name="MACHINE_EQUIPMENT_ENTRY" localSheetId="3">#REF!</definedName>
    <definedName name="MACHINE_EQUIPMENT_ENTRY" localSheetId="30">#REF!</definedName>
    <definedName name="MACHINE_EQUIPMENT_ENTRY" localSheetId="21">#REF!</definedName>
    <definedName name="MACHINE_EQUIPMENT_ENTRY">#REF!</definedName>
    <definedName name="machinery" localSheetId="5">#REF!</definedName>
    <definedName name="machinery" localSheetId="27">#REF!</definedName>
    <definedName name="machinery" localSheetId="25">#REF!</definedName>
    <definedName name="machinery" localSheetId="3">#REF!</definedName>
    <definedName name="machinery" localSheetId="30">#REF!</definedName>
    <definedName name="Machinery" localSheetId="21">#REF!</definedName>
    <definedName name="machinery" localSheetId="24">#REF!</definedName>
    <definedName name="machinery">#REF!</definedName>
    <definedName name="MADHU" localSheetId="27">#REF!</definedName>
    <definedName name="MADHU" localSheetId="24">#REF!</definedName>
    <definedName name="MADHU">#REF!</definedName>
    <definedName name="madhu218" localSheetId="27">#REF!</definedName>
    <definedName name="madhu218" localSheetId="24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5">#REF!</definedName>
    <definedName name="Margin" localSheetId="3">#REF!</definedName>
    <definedName name="Margin" localSheetId="30">#REF!</definedName>
    <definedName name="Margin" localSheetId="21">#REF!</definedName>
    <definedName name="Margin">#REF!</definedName>
    <definedName name="MARGIN_MAN" localSheetId="27">#REF!</definedName>
    <definedName name="MARGIN_MAN" localSheetId="21">#REF!</definedName>
    <definedName name="MARGIN_MAN" localSheetId="24">#REF!</definedName>
    <definedName name="MARGIN_MAN">#REF!</definedName>
    <definedName name="MARGIN_MAT" localSheetId="27">#REF!</definedName>
    <definedName name="MARGIN_MAT" localSheetId="2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5">#REF!</definedName>
    <definedName name="markuprate" localSheetId="3">#REF!</definedName>
    <definedName name="markuprate" localSheetId="30">#REF!</definedName>
    <definedName name="markuprate" localSheetId="21">#REF!</definedName>
    <definedName name="markuprate">#REF!</definedName>
    <definedName name="MAS">INDEX(#REF!,MATCH(#REF!,#REF!,0))</definedName>
    <definedName name="mason" localSheetId="11">#REF!</definedName>
    <definedName name="mason" localSheetId="21">#REF!</definedName>
    <definedName name="mason">#REF!</definedName>
    <definedName name="Mason1" localSheetId="11">#REF!</definedName>
    <definedName name="mason1" localSheetId="5">#REF!</definedName>
    <definedName name="mason1" localSheetId="27">#REF!</definedName>
    <definedName name="mason1" localSheetId="25">#REF!</definedName>
    <definedName name="mason1" localSheetId="3">#REF!</definedName>
    <definedName name="mason1" localSheetId="30">#REF!</definedName>
    <definedName name="Mason1" localSheetId="21">#REF!</definedName>
    <definedName name="mason1" localSheetId="24">#REF!</definedName>
    <definedName name="mason1">#REF!</definedName>
    <definedName name="mason2" localSheetId="5">#REF!</definedName>
    <definedName name="mason2" localSheetId="25">#REF!</definedName>
    <definedName name="mason2" localSheetId="3">#REF!</definedName>
    <definedName name="mason2" localSheetId="30">#REF!</definedName>
    <definedName name="mason2" localSheetId="21">#REF!</definedName>
    <definedName name="mason2">#REF!</definedName>
    <definedName name="MASTER" localSheetId="27">#REF!</definedName>
    <definedName name="MASTER" localSheetId="21">#REF!</definedName>
    <definedName name="MASTER" localSheetId="24">#REF!</definedName>
    <definedName name="MASTER">#REF!</definedName>
    <definedName name="Mat_Percentage" localSheetId="27">#REF!</definedName>
    <definedName name="Mat_Percentage" localSheetId="24">#REF!</definedName>
    <definedName name="Mat_Percentage">#REF!</definedName>
    <definedName name="MAT_RATE_ENTRY" localSheetId="5">#REF!</definedName>
    <definedName name="MAT_RATE_ENTRY" localSheetId="25">#REF!</definedName>
    <definedName name="MAT_RATE_ENTRY" localSheetId="3">#REF!</definedName>
    <definedName name="MAT_RATE_ENTRY" localSheetId="30">#REF!</definedName>
    <definedName name="MAT_RATE_ENTRY" localSheetId="21">#REF!</definedName>
    <definedName name="MAT_RATE_ENTRY">#REF!</definedName>
    <definedName name="MAT_SALE" localSheetId="27">#REF!</definedName>
    <definedName name="MAT_SALE" localSheetId="21">#REF!</definedName>
    <definedName name="MAT_SALE" localSheetId="24">#REF!</definedName>
    <definedName name="MAT_SALE">#REF!</definedName>
    <definedName name="MAT_SALE_FAC" localSheetId="27">#REF!</definedName>
    <definedName name="MAT_SALE_FAC" localSheetId="24">#REF!</definedName>
    <definedName name="MAT_SALE_FAC">#REF!</definedName>
    <definedName name="Mat_Sales">#REF!</definedName>
    <definedName name="Match4" localSheetId="5">#REF!</definedName>
    <definedName name="Match4" localSheetId="25">#REF!</definedName>
    <definedName name="Match4" localSheetId="3">#REF!</definedName>
    <definedName name="Match4" localSheetId="30">#REF!</definedName>
    <definedName name="Match4" localSheetId="21">#REF!</definedName>
    <definedName name="Match4">#REF!</definedName>
    <definedName name="mate" localSheetId="5">#REF!</definedName>
    <definedName name="mate" localSheetId="25">#REF!</definedName>
    <definedName name="mate" localSheetId="3">#REF!</definedName>
    <definedName name="mate" localSheetId="30">#REF!</definedName>
    <definedName name="mate" localSheetId="21">#REF!</definedName>
    <definedName name="mate">#REF!</definedName>
    <definedName name="Material" localSheetId="27">#REF!</definedName>
    <definedName name="Material" localSheetId="21">#REF!</definedName>
    <definedName name="Material" localSheetId="24">#REF!</definedName>
    <definedName name="Material">#REF!</definedName>
    <definedName name="MatGSB" localSheetId="5">#REF!</definedName>
    <definedName name="MatGSB" localSheetId="25">#REF!</definedName>
    <definedName name="MatGSB" localSheetId="3">#REF!</definedName>
    <definedName name="MatGSB" localSheetId="30">#REF!</definedName>
    <definedName name="MatGSB" localSheetId="21">#REF!</definedName>
    <definedName name="MatGSB">#REF!</definedName>
    <definedName name="MATHS" localSheetId="27">#REF!</definedName>
    <definedName name="MATHS" localSheetId="21">#REF!</definedName>
    <definedName name="MATHS" localSheetId="24">#REF!</definedName>
    <definedName name="MATHS">#REF!</definedName>
    <definedName name="MATL1">#REF!</definedName>
    <definedName name="MatM20" localSheetId="5">#REF!</definedName>
    <definedName name="MatM20" localSheetId="25">#REF!</definedName>
    <definedName name="MatM20" localSheetId="3">#REF!</definedName>
    <definedName name="MatM20" localSheetId="30">#REF!</definedName>
    <definedName name="MatM20" localSheetId="21">#REF!</definedName>
    <definedName name="MatM20">#REF!</definedName>
    <definedName name="MatM25" localSheetId="5">#REF!</definedName>
    <definedName name="MatM25" localSheetId="25">#REF!</definedName>
    <definedName name="MatM25" localSheetId="3">#REF!</definedName>
    <definedName name="MatM25" localSheetId="30">#REF!</definedName>
    <definedName name="MatM25" localSheetId="21">#REF!</definedName>
    <definedName name="MatM25">#REF!</definedName>
    <definedName name="MatM35" localSheetId="5">#REF!</definedName>
    <definedName name="MatM35" localSheetId="25">#REF!</definedName>
    <definedName name="MatM35" localSheetId="3">#REF!</definedName>
    <definedName name="MatM35" localSheetId="30">#REF!</definedName>
    <definedName name="MatM35" localSheetId="21">#REF!</definedName>
    <definedName name="MatM35">#REF!</definedName>
    <definedName name="MatM35Piling" localSheetId="5">#REF!</definedName>
    <definedName name="MatM35Piling" localSheetId="25">#REF!</definedName>
    <definedName name="MatM35Piling" localSheetId="3">#REF!</definedName>
    <definedName name="MatM35Piling" localSheetId="30">#REF!</definedName>
    <definedName name="MatM35Piling" localSheetId="21">#REF!</definedName>
    <definedName name="MatM35Piling">#REF!</definedName>
    <definedName name="MatM40" localSheetId="5">#REF!</definedName>
    <definedName name="MatM40" localSheetId="25">#REF!</definedName>
    <definedName name="MatM40" localSheetId="3">#REF!</definedName>
    <definedName name="MatM40" localSheetId="30">#REF!</definedName>
    <definedName name="MatM40" localSheetId="21">#REF!</definedName>
    <definedName name="MatM40">#REF!</definedName>
    <definedName name="MatM50" localSheetId="5">#REF!</definedName>
    <definedName name="MatM50" localSheetId="25">#REF!</definedName>
    <definedName name="MatM50" localSheetId="3">#REF!</definedName>
    <definedName name="MatM50" localSheetId="30">#REF!</definedName>
    <definedName name="MatM50" localSheetId="21">#REF!</definedName>
    <definedName name="MatM50">#REF!</definedName>
    <definedName name="MatM60" localSheetId="5">#REF!</definedName>
    <definedName name="MatM60" localSheetId="25">#REF!</definedName>
    <definedName name="MatM60" localSheetId="3">#REF!</definedName>
    <definedName name="MatM60" localSheetId="30">#REF!</definedName>
    <definedName name="MatM60" localSheetId="21">#REF!</definedName>
    <definedName name="MatM60">#REF!</definedName>
    <definedName name="Matpilecap" localSheetId="5">#REF!</definedName>
    <definedName name="Matpilecap" localSheetId="25">#REF!</definedName>
    <definedName name="Matpilecap" localSheetId="3">#REF!</definedName>
    <definedName name="Matpilecap" localSheetId="30">#REF!</definedName>
    <definedName name="Matpilecap" localSheetId="21">#REF!</definedName>
    <definedName name="Matpilecap">#REF!</definedName>
    <definedName name="MatPiling" localSheetId="5">#REF!</definedName>
    <definedName name="MatPiling" localSheetId="25">#REF!</definedName>
    <definedName name="MatPiling" localSheetId="3">#REF!</definedName>
    <definedName name="MatPiling" localSheetId="30">#REF!</definedName>
    <definedName name="MatPiling" localSheetId="21">#REF!</definedName>
    <definedName name="MatPiling">#REF!</definedName>
    <definedName name="MatWMM" localSheetId="5">#REF!</definedName>
    <definedName name="MatWMM" localSheetId="25">#REF!</definedName>
    <definedName name="MatWMM" localSheetId="3">#REF!</definedName>
    <definedName name="MatWMM" localSheetId="30">#REF!</definedName>
    <definedName name="MatWMM" localSheetId="21">#REF!</definedName>
    <definedName name="MatWMM">#REF!</definedName>
    <definedName name="MaxLegDownWard" localSheetId="11">#REF!</definedName>
    <definedName name="MaxLegDownWard" localSheetId="27">#REF!</definedName>
    <definedName name="MaxLegDownWard" localSheetId="21">#REF!</definedName>
    <definedName name="MaxLegDownWard" localSheetId="24">#REF!</definedName>
    <definedName name="MaxLegDownWard">#REF!</definedName>
    <definedName name="MaxLegShear" localSheetId="11">#REF!</definedName>
    <definedName name="MaxLegShear" localSheetId="27">#REF!</definedName>
    <definedName name="MaxLegShear" localSheetId="24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5">#REF!</definedName>
    <definedName name="mazdoor" localSheetId="3">#REF!</definedName>
    <definedName name="mazdoor" localSheetId="30">#REF!</definedName>
    <definedName name="mazdoor" localSheetId="21">#REF!</definedName>
    <definedName name="mazdoor">#REF!</definedName>
    <definedName name="MAZI" localSheetId="11">#REF!</definedName>
    <definedName name="MAZI" localSheetId="21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7">#REF!</definedName>
    <definedName name="Mb" localSheetId="25">#REF!</definedName>
    <definedName name="MB" localSheetId="3">INDEX(#REF!,MATCH(#REF!,#REF!,0))</definedName>
    <definedName name="MB" localSheetId="30">INDEX(#REF!,MATCH(#REF!,#REF!,0))</definedName>
    <definedName name="Mb" localSheetId="24">#REF!</definedName>
    <definedName name="Mb">#REF!</definedName>
    <definedName name="Mb_v" localSheetId="5">#REF!</definedName>
    <definedName name="Mb_v" localSheetId="27">#REF!</definedName>
    <definedName name="Mb_v" localSheetId="25">#REF!</definedName>
    <definedName name="Mb_v" localSheetId="3">#REF!</definedName>
    <definedName name="Mb_v" localSheetId="30">#REF!</definedName>
    <definedName name="Mb_v" localSheetId="21">#REF!</definedName>
    <definedName name="Mb_v" localSheetId="24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7">#REF!</definedName>
    <definedName name="Mc" localSheetId="25">#REF!</definedName>
    <definedName name="MC" localSheetId="3">INDEX(#REF!,MATCH(#REF!,#REF!,0))</definedName>
    <definedName name="MC" localSheetId="30">INDEX(#REF!,MATCH(#REF!,#REF!,0))</definedName>
    <definedName name="Mc" localSheetId="24">#REF!</definedName>
    <definedName name="Mc">#REF!</definedName>
    <definedName name="MC_ABB_Imp" localSheetId="27">#REF!</definedName>
    <definedName name="MC_ABB_Imp" localSheetId="2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7">#REF!</definedName>
    <definedName name="Mc_v" localSheetId="25">#REF!</definedName>
    <definedName name="Mc_v" localSheetId="3">#REF!</definedName>
    <definedName name="Mc_v" localSheetId="30">#REF!</definedName>
    <definedName name="Mc_v" localSheetId="21">#REF!</definedName>
    <definedName name="Mc_v" localSheetId="24">#REF!</definedName>
    <definedName name="Mc_v">#REF!</definedName>
    <definedName name="MC_YENHW" localSheetId="27">#REF!</definedName>
    <definedName name="MC_YENHW" localSheetId="24">#REF!</definedName>
    <definedName name="MC_YENHW">#REF!</definedName>
    <definedName name="MC_YENSW" localSheetId="27">#REF!</definedName>
    <definedName name="MC_YENSW" localSheetId="2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5">#REF!</definedName>
    <definedName name="MCAR" localSheetId="3">#REF!</definedName>
    <definedName name="MCAR" localSheetId="30">#REF!</definedName>
    <definedName name="MCAR" localSheetId="21">#REF!</definedName>
    <definedName name="MCAR">#REF!</definedName>
    <definedName name="Mcbdo" localSheetId="21">#REF!</definedName>
    <definedName name="Mcbdo">#REF!</definedName>
    <definedName name="MCi" localSheetId="11">#REF!</definedName>
    <definedName name="MCi" localSheetId="5">#REF!</definedName>
    <definedName name="MCi" localSheetId="27">#REF!</definedName>
    <definedName name="MCi" localSheetId="6">#REF!</definedName>
    <definedName name="MCi" localSheetId="24">#REF!</definedName>
    <definedName name="MCi">#REF!</definedName>
    <definedName name="mcl" localSheetId="11">#REF!</definedName>
    <definedName name="mcl" localSheetId="3">#REF!</definedName>
    <definedName name="mcl" localSheetId="30">#REF!</definedName>
    <definedName name="mcl">#REF!</definedName>
    <definedName name="mcl33b1" localSheetId="11">#REF!</definedName>
    <definedName name="mcl33b1" localSheetId="3">#REF!</definedName>
    <definedName name="mcl33b1" localSheetId="30">#REF!</definedName>
    <definedName name="mcl33b1">#REF!</definedName>
    <definedName name="mcl33b2" localSheetId="11">#REF!</definedName>
    <definedName name="mcl33b2" localSheetId="3">#REF!</definedName>
    <definedName name="mcl33b2" localSheetId="30">#REF!</definedName>
    <definedName name="mcl33b2">#REF!</definedName>
    <definedName name="mcl33b3" localSheetId="11">#REF!</definedName>
    <definedName name="mcl33b3" localSheetId="3">#REF!</definedName>
    <definedName name="mcl33b3" localSheetId="30">#REF!</definedName>
    <definedName name="mcl33b3">#REF!</definedName>
    <definedName name="mclo">#REF!</definedName>
    <definedName name="mcmc1i5f" localSheetId="27">#REF!</definedName>
    <definedName name="mcmc1i5f" localSheetId="6">#REF!</definedName>
    <definedName name="mcmc1i5f" localSheetId="24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5">#REF!</definedName>
    <definedName name="MD" localSheetId="3">INDEX(#REF!,MATCH(#REF!,#REF!,0))</definedName>
    <definedName name="MD" localSheetId="30">INDEX(#REF!,MATCH(#REF!,#REF!,0))</definedName>
    <definedName name="Md">#REF!</definedName>
    <definedName name="Md_v">#REF!</definedName>
    <definedName name="mdp" localSheetId="11">#REF!</definedName>
    <definedName name="mdp" localSheetId="27">#REF!</definedName>
    <definedName name="mdp" localSheetId="24">#REF!</definedName>
    <definedName name="mdp">#REF!</definedName>
    <definedName name="MDS">INDEX(#REF!,MATCH(#REF!,#REF!,0))</definedName>
    <definedName name="MDVT_ABSP" localSheetId="27">#REF!</definedName>
    <definedName name="MDVT_ABSP" localSheetId="24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5">#REF!</definedName>
    <definedName name="MET" localSheetId="3">#REF!</definedName>
    <definedName name="MET" localSheetId="30">#REF!</definedName>
    <definedName name="MET" localSheetId="21">#REF!</definedName>
    <definedName name="MET">#REF!</definedName>
    <definedName name="Metal_124" localSheetId="5">#REF!</definedName>
    <definedName name="Metal_124" localSheetId="27">#REF!</definedName>
    <definedName name="Metal_124" localSheetId="25">#REF!</definedName>
    <definedName name="Metal_124" localSheetId="3">#REF!</definedName>
    <definedName name="Metal_124" localSheetId="30">#REF!</definedName>
    <definedName name="Metal_124" localSheetId="21">#REF!</definedName>
    <definedName name="Metal_124" localSheetId="24">#REF!</definedName>
    <definedName name="Metal_124">#REF!</definedName>
    <definedName name="Metal12mm">188*1.5</definedName>
    <definedName name="Metal20mm" localSheetId="11">#REF!</definedName>
    <definedName name="Metal20mm" localSheetId="25">#REF!</definedName>
    <definedName name="Metal20mm">#REF!</definedName>
    <definedName name="Metal40mm" localSheetId="11">#REF!</definedName>
    <definedName name="Metal40mm" localSheetId="25">#REF!</definedName>
    <definedName name="Metal40mm">#REF!</definedName>
    <definedName name="Metal6mm" localSheetId="11">#REF!</definedName>
    <definedName name="Metal6mm" localSheetId="25">#REF!</definedName>
    <definedName name="Metal6mm">#REF!</definedName>
    <definedName name="METTL" localSheetId="27">#REF!</definedName>
    <definedName name="METTL" localSheetId="24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7" hidden="1">{"'PROFITABILITY'!$A$1:$F$45"}</definedName>
    <definedName name="mf" localSheetId="25" hidden="1">{"'PROFITABILITY'!$A$1:$F$45"}</definedName>
    <definedName name="mf" localSheetId="3" hidden="1">{"'PROFITABILITY'!$A$1:$F$45"}</definedName>
    <definedName name="mf" localSheetId="30" hidden="1">{"'PROFITABILITY'!$A$1:$F$45"}</definedName>
    <definedName name="mf" localSheetId="21" hidden="1">{"'PROFITABILITY'!$A$1:$F$45"}</definedName>
    <definedName name="mf" localSheetId="2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7">INDEX(#REF!,MATCH(#REF!,#REF!,0))</definedName>
    <definedName name="MG" localSheetId="25">INDEX(#REF!,MATCH(#REF!,#REF!,0))</definedName>
    <definedName name="MG" localSheetId="3">INDEX(#REF!,MATCH(#REF!,#REF!,0))</definedName>
    <definedName name="MG" localSheetId="30">INDEX(#REF!,MATCH(#REF!,#REF!,0))</definedName>
    <definedName name="Mg" localSheetId="21">#REF!</definedName>
    <definedName name="MG" localSheetId="24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7">INDEX(#REF!,MATCH(#REF!,#REF!,0))</definedName>
    <definedName name="MH" localSheetId="25">INDEX(#REF!,MATCH(#REF!,#REF!,0))</definedName>
    <definedName name="MH" localSheetId="3">INDEX(#REF!,MATCH(#REF!,#REF!,0))</definedName>
    <definedName name="MH" localSheetId="30">INDEX(#REF!,MATCH(#REF!,#REF!,0))</definedName>
    <definedName name="Mh" localSheetId="21">#REF!</definedName>
    <definedName name="MH" localSheetId="24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7">#REF!:#REF!</definedName>
    <definedName name="Mhpc" localSheetId="3">#REF!:#REF!</definedName>
    <definedName name="Mhpc" localSheetId="30">#REF!:#REF!</definedName>
    <definedName name="Mhpc" localSheetId="21">#REF!:#REF!</definedName>
    <definedName name="Mhpc" localSheetId="24">#REF!:#REF!</definedName>
    <definedName name="Mhpc">#REF!:#REF!</definedName>
    <definedName name="Mhpipd" localSheetId="5">#REF!</definedName>
    <definedName name="Mhpipd" localSheetId="27">#REF!</definedName>
    <definedName name="Mhpipd" localSheetId="25">#REF!</definedName>
    <definedName name="Mhpipd" localSheetId="3">#REF!</definedName>
    <definedName name="Mhpipd" localSheetId="30">#REF!</definedName>
    <definedName name="Mhpipd" localSheetId="21">#REF!</definedName>
    <definedName name="Mhpipd" localSheetId="24">#REF!</definedName>
    <definedName name="Mhpipd">#REF!</definedName>
    <definedName name="Mhps" localSheetId="5">#REF!</definedName>
    <definedName name="Mhps" localSheetId="27">#REF!</definedName>
    <definedName name="Mhps" localSheetId="25">#REF!</definedName>
    <definedName name="Mhps" localSheetId="3">#REF!</definedName>
    <definedName name="Mhps" localSheetId="30">#REF!</definedName>
    <definedName name="Mhps" localSheetId="21">#REF!</definedName>
    <definedName name="Mhps" localSheetId="24">#REF!</definedName>
    <definedName name="Mhps">#REF!</definedName>
    <definedName name="MHR" localSheetId="5">#REF!</definedName>
    <definedName name="MHR" localSheetId="27">#REF!</definedName>
    <definedName name="MHR" localSheetId="24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5">INDEX(#REF!,MATCH(#REF!,#REF!,0))</definedName>
    <definedName name="MI" localSheetId="21">INDEX(#REF!,MATCH(#REF!,#REF!,0))</definedName>
    <definedName name="MI">INDEX(#REF!,MATCH(#REF!,#REF!,0))</definedName>
    <definedName name="microsilica" localSheetId="5">#REF!</definedName>
    <definedName name="microsilica" localSheetId="25">#REF!</definedName>
    <definedName name="microsilica" localSheetId="3">#REF!</definedName>
    <definedName name="microsilica" localSheetId="30">#REF!</definedName>
    <definedName name="microsilica" localSheetId="21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5">#REF!</definedName>
    <definedName name="Mild_steel" localSheetId="3">#REF!</definedName>
    <definedName name="Mild_steel" localSheetId="30">#REF!</definedName>
    <definedName name="Mild_steel" localSheetId="21">#REF!</definedName>
    <definedName name="Mild_steel">#REF!</definedName>
    <definedName name="mile">#REF!</definedName>
    <definedName name="mille" localSheetId="5">#REF!</definedName>
    <definedName name="mille" localSheetId="25">#REF!</definedName>
    <definedName name="mille" localSheetId="3">#REF!</definedName>
    <definedName name="mille" localSheetId="30">#REF!</definedName>
    <definedName name="mille" localSheetId="21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7">#REF!</definedName>
    <definedName name="MinSM" localSheetId="21">#REF!</definedName>
    <definedName name="MinSM" localSheetId="24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7">#REF!:#REF!</definedName>
    <definedName name="Mipc" localSheetId="25">#REF!:#REF!</definedName>
    <definedName name="Mipc" localSheetId="3">#REF!:#REF!</definedName>
    <definedName name="Mipc" localSheetId="30">#REF!:#REF!</definedName>
    <definedName name="Mipc" localSheetId="24">#REF!:#REF!</definedName>
    <definedName name="Mipc">#REF!:#REF!</definedName>
    <definedName name="Mips" localSheetId="5">#REF!</definedName>
    <definedName name="Mips" localSheetId="27">#REF!</definedName>
    <definedName name="Mips" localSheetId="25">#REF!</definedName>
    <definedName name="Mips" localSheetId="3">#REF!</definedName>
    <definedName name="Mips" localSheetId="30">#REF!</definedName>
    <definedName name="Mips" localSheetId="21">#REF!</definedName>
    <definedName name="Mips" localSheetId="24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7">#REF!</definedName>
    <definedName name="misc" localSheetId="24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5">#REF!</definedName>
    <definedName name="Mix_15" localSheetId="3">#REF!</definedName>
    <definedName name="Mix_15" localSheetId="30">#REF!</definedName>
    <definedName name="Mix_15" localSheetId="21">#REF!</definedName>
    <definedName name="Mix_15">#REF!</definedName>
    <definedName name="Mix_30" localSheetId="5">#REF!</definedName>
    <definedName name="Mix_30" localSheetId="25">#REF!</definedName>
    <definedName name="Mix_30" localSheetId="3">#REF!</definedName>
    <definedName name="Mix_30" localSheetId="30">#REF!</definedName>
    <definedName name="Mix_30" localSheetId="21">#REF!</definedName>
    <definedName name="Mix_30">#REF!</definedName>
    <definedName name="MJ" localSheetId="11">INDEX(#REF!,MATCH(#REF!,#REF!,0))</definedName>
    <definedName name="MJ" localSheetId="25">INDEX(#REF!,MATCH(#REF!,#REF!,0))</definedName>
    <definedName name="MJ" localSheetId="21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5">INDEX(#REF!,MATCH(#REF!,#REF!,0))</definedName>
    <definedName name="MK" localSheetId="3">INDEX(#REF!,MATCH(#REF!,#REF!,0))</definedName>
    <definedName name="MK" localSheetId="30">INDEX(#REF!,MATCH(#REF!,#REF!,0))</definedName>
    <definedName name="MK" localSheetId="21">INDEX(#REF!,MATCH(#REF!,#REF!,0))</definedName>
    <definedName name="MK">INDEX(#REF!,MATCH(#REF!,#REF!,0))</definedName>
    <definedName name="MKP" localSheetId="27">#REF!</definedName>
    <definedName name="MKP" localSheetId="24">#REF!</definedName>
    <definedName name="MKP">#REF!</definedName>
    <definedName name="ML" localSheetId="11">INDEX(#REF!,MATCH(#REF!,#REF!,0))</definedName>
    <definedName name="ML" localSheetId="27">INDEX(#REF!,MATCH(#REF!,#REF!,0))</definedName>
    <definedName name="ML" localSheetId="25">INDEX(#REF!,MATCH(#REF!,#REF!,0))</definedName>
    <definedName name="ML" localSheetId="3">INDEX(#REF!,MATCH(#REF!,#REF!,0))</definedName>
    <definedName name="ML" localSheetId="30">INDEX(#REF!,MATCH(#REF!,#REF!,0))</definedName>
    <definedName name="ml" localSheetId="21">#REF!</definedName>
    <definedName name="ML" localSheetId="24">INDEX(#REF!,MATCH(#REF!,#REF!,0))</definedName>
    <definedName name="ML">INDEX(#REF!,MATCH(#REF!,#REF!,0))</definedName>
    <definedName name="ml33b1" localSheetId="11">#REF!</definedName>
    <definedName name="ml33b1" localSheetId="3">#REF!</definedName>
    <definedName name="ml33b1" localSheetId="30">#REF!</definedName>
    <definedName name="ml33b1">#REF!</definedName>
    <definedName name="ml33b2" localSheetId="11">#REF!</definedName>
    <definedName name="ml33b2" localSheetId="3">#REF!</definedName>
    <definedName name="ml33b2" localSheetId="30">#REF!</definedName>
    <definedName name="ml33b2">#REF!</definedName>
    <definedName name="ml33b3" localSheetId="11">#REF!</definedName>
    <definedName name="ml33b3" localSheetId="3">#REF!</definedName>
    <definedName name="ml33b3" localSheetId="30">#REF!</definedName>
    <definedName name="ml33b3">#REF!</definedName>
    <definedName name="ml33kv" localSheetId="11">#REF!</definedName>
    <definedName name="ml33kv" localSheetId="3">#REF!</definedName>
    <definedName name="ml33kv" localSheetId="30">#REF!</definedName>
    <definedName name="ml33kv">#REF!</definedName>
    <definedName name="mlbs">#REF!</definedName>
    <definedName name="mlc33b1" localSheetId="11">#REF!</definedName>
    <definedName name="mlc33b1" localSheetId="3">#REF!</definedName>
    <definedName name="mlc33b1" localSheetId="30">#REF!</definedName>
    <definedName name="mlc33b1">#REF!</definedName>
    <definedName name="mlc33b2" localSheetId="11">#REF!</definedName>
    <definedName name="mlc33b2" localSheetId="3">#REF!</definedName>
    <definedName name="mlc33b2" localSheetId="30">#REF!</definedName>
    <definedName name="mlc33b2">#REF!</definedName>
    <definedName name="mlc33b3" localSheetId="11">#REF!</definedName>
    <definedName name="mlc33b3" localSheetId="3">#REF!</definedName>
    <definedName name="mlc33b3" localSheetId="30">#REF!</definedName>
    <definedName name="mlc33b3">#REF!</definedName>
    <definedName name="mlclf" localSheetId="11">#REF!</definedName>
    <definedName name="mlclf" localSheetId="3">#REF!</definedName>
    <definedName name="mlclf" localSheetId="30">#REF!</definedName>
    <definedName name="mlclf">#REF!</definedName>
    <definedName name="mld">#REF!</definedName>
    <definedName name="mll">#REF!</definedName>
    <definedName name="mllf" localSheetId="11">#REF!</definedName>
    <definedName name="mllf" localSheetId="3">#REF!</definedName>
    <definedName name="mllf" localSheetId="30">#REF!</definedName>
    <definedName name="mllf">#REF!</definedName>
    <definedName name="Mlpc" localSheetId="5">#REF!</definedName>
    <definedName name="Mlpc" localSheetId="27">#REF!</definedName>
    <definedName name="Mlpc" localSheetId="25">#REF!</definedName>
    <definedName name="Mlpc" localSheetId="3">#REF!</definedName>
    <definedName name="Mlpc" localSheetId="30">#REF!</definedName>
    <definedName name="Mlpc" localSheetId="21">#REF!</definedName>
    <definedName name="Mlpc" localSheetId="24">#REF!</definedName>
    <definedName name="Mlpc">#REF!</definedName>
    <definedName name="Mlpd" localSheetId="5">#REF!</definedName>
    <definedName name="Mlpd" localSheetId="27">#REF!</definedName>
    <definedName name="Mlpd" localSheetId="25">#REF!</definedName>
    <definedName name="Mlpd" localSheetId="3">#REF!</definedName>
    <definedName name="Mlpd" localSheetId="30">#REF!</definedName>
    <definedName name="Mlpd" localSheetId="21">#REF!</definedName>
    <definedName name="Mlpd" localSheetId="24">#REF!</definedName>
    <definedName name="Mlpd">#REF!</definedName>
    <definedName name="Mlps" localSheetId="5">#REF!</definedName>
    <definedName name="Mlps" localSheetId="27">#REF!</definedName>
    <definedName name="Mlps" localSheetId="25">#REF!</definedName>
    <definedName name="Mlps" localSheetId="3">#REF!</definedName>
    <definedName name="Mlps" localSheetId="30">#REF!</definedName>
    <definedName name="Mlps" localSheetId="21">#REF!</definedName>
    <definedName name="Mlps" localSheetId="24">#REF!</definedName>
    <definedName name="Mlps">#REF!</definedName>
    <definedName name="mlt">#REF!</definedName>
    <definedName name="mltf" localSheetId="11">#REF!</definedName>
    <definedName name="mltf" localSheetId="3">#REF!</definedName>
    <definedName name="mltf" localSheetId="30">#REF!</definedName>
    <definedName name="mltf" localSheetId="21">#REF!</definedName>
    <definedName name="mltf">#REF!</definedName>
    <definedName name="MM" localSheetId="11">INDEX(#REF!,MATCH(#REF!,#REF!,0))</definedName>
    <definedName name="MM" localSheetId="27">#REF!</definedName>
    <definedName name="MM" localSheetId="24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7">#REF!</definedName>
    <definedName name="mmm" localSheetId="21">#REF!</definedName>
    <definedName name="mmm" localSheetId="24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7">#REF!</definedName>
    <definedName name="modvat" localSheetId="24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7">#REF!,#REF!</definedName>
    <definedName name="MONEY" localSheetId="21">#REF!,#REF!</definedName>
    <definedName name="MONEY" localSheetId="24">#REF!,#REF!</definedName>
    <definedName name="MONEY">#REF!,#REF!</definedName>
    <definedName name="monomode" localSheetId="5">#REF!</definedName>
    <definedName name="monomode" localSheetId="27">#REF!</definedName>
    <definedName name="monomode" localSheetId="21">#REF!</definedName>
    <definedName name="monomode" localSheetId="24">#REF!</definedName>
    <definedName name="monomode">#REF!</definedName>
    <definedName name="Montagesatz" localSheetId="5">#REF!</definedName>
    <definedName name="Montagesatz" localSheetId="21">#REF!</definedName>
    <definedName name="Montagesatz">#REF!</definedName>
    <definedName name="Month" localSheetId="11">#REF!</definedName>
    <definedName name="Month" localSheetId="27">#REF!</definedName>
    <definedName name="Month" localSheetId="3">#REF!</definedName>
    <definedName name="Month" localSheetId="30">#REF!</definedName>
    <definedName name="Month" localSheetId="24">#REF!</definedName>
    <definedName name="Month">#REF!</definedName>
    <definedName name="Monthly" localSheetId="27">#REF!</definedName>
    <definedName name="Monthly" localSheetId="24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5">#REF!</definedName>
    <definedName name="mortar12" localSheetId="3">#REF!</definedName>
    <definedName name="mortar12" localSheetId="30">#REF!</definedName>
    <definedName name="mortar12" localSheetId="21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7" hidden="1">{#N/A,#N/A,FALSE,"CCTV"}</definedName>
    <definedName name="MP" localSheetId="25" hidden="1">{#N/A,#N/A,FALSE,"CCTV"}</definedName>
    <definedName name="MP" localSheetId="3" hidden="1">{#N/A,#N/A,FALSE,"CCTV"}</definedName>
    <definedName name="MP" localSheetId="30" hidden="1">{#N/A,#N/A,FALSE,"CCTV"}</definedName>
    <definedName name="MP" localSheetId="21" hidden="1">{#N/A,#N/A,FALSE,"CCTV"}</definedName>
    <definedName name="MP" localSheetId="24" hidden="1">{#N/A,#N/A,FALSE,"CCTV"}</definedName>
    <definedName name="MP" hidden="1">{#N/A,#N/A,FALSE,"CCTV"}</definedName>
    <definedName name="MPbackup" localSheetId="5">#REF!</definedName>
    <definedName name="MPbackup" localSheetId="25">#REF!</definedName>
    <definedName name="MPbackup" localSheetId="3">#REF!</definedName>
    <definedName name="MPbackup" localSheetId="30">#REF!</definedName>
    <definedName name="MPbackup" localSheetId="21">#REF!</definedName>
    <definedName name="MPbackup">#REF!</definedName>
    <definedName name="MPMOB" localSheetId="5">#REF!</definedName>
    <definedName name="MPMOB" localSheetId="27">#REF!</definedName>
    <definedName name="MPMOB" localSheetId="21">#REF!</definedName>
    <definedName name="MPMOB" localSheetId="24">#REF!</definedName>
    <definedName name="MPMOB">#REF!</definedName>
    <definedName name="MPwr_Percent" localSheetId="5">#REF!</definedName>
    <definedName name="MPwr_Percent" localSheetId="27">#REF!</definedName>
    <definedName name="MPwr_Percent" localSheetId="24">#REF!</definedName>
    <definedName name="MPwr_Percent">#REF!</definedName>
    <definedName name="Mpwr_Sales" localSheetId="27">#REF!</definedName>
    <definedName name="Mpwr_Sales" localSheetId="24">#REF!</definedName>
    <definedName name="Mpwr_Sales">#REF!</definedName>
    <definedName name="ms" localSheetId="3">125</definedName>
    <definedName name="ms" localSheetId="30">125</definedName>
    <definedName name="ms">125</definedName>
    <definedName name="MS.NO" localSheetId="27">#REF!</definedName>
    <definedName name="MS.NO" localSheetId="24">#REF!</definedName>
    <definedName name="MS.NO">#REF!</definedName>
    <definedName name="MS_Royalty" localSheetId="27">#REF!</definedName>
    <definedName name="MS_Royalty" localSheetId="24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3">#REF!</definedName>
    <definedName name="mss" localSheetId="30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7">#REF!</definedName>
    <definedName name="mu" localSheetId="21">110</definedName>
    <definedName name="mu" localSheetId="24">#REF!</definedName>
    <definedName name="mu">#REF!</definedName>
    <definedName name="mue" localSheetId="27">#REF!</definedName>
    <definedName name="mue" localSheetId="21">#REF!</definedName>
    <definedName name="mue" localSheetId="24">#REF!</definedName>
    <definedName name="mue">#REF!</definedName>
    <definedName name="mugab" localSheetId="27">#REF!</definedName>
    <definedName name="mugab" localSheetId="24">#REF!</definedName>
    <definedName name="mugab">#REF!</definedName>
    <definedName name="mullootubnomtau" localSheetId="27">#REF!</definedName>
    <definedName name="mullootubnomtau" localSheetId="2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5">INDEX(#REF!,MATCH(#REF!,#REF!,0))</definedName>
    <definedName name="NA" localSheetId="3">INDEX(#REF!,MATCH(#REF!,#REF!,0))</definedName>
    <definedName name="NA" localSheetId="30">INDEX(#REF!,MATCH(#REF!,#REF!,0))</definedName>
    <definedName name="NA" localSheetId="2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3">#REF!</definedName>
    <definedName name="Name_Company" localSheetId="30">#REF!</definedName>
    <definedName name="Name_Company">#REF!</definedName>
    <definedName name="Name_Project" localSheetId="11">#REF!</definedName>
    <definedName name="Name_Project" localSheetId="3">#REF!</definedName>
    <definedName name="Name_Project" localSheetId="30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5">INDEX(#REF!,MATCH(#REF!,#REF!,0))</definedName>
    <definedName name="NB" localSheetId="3">INDEX(#REF!,MATCH(#REF!,#REF!,0))</definedName>
    <definedName name="NB" localSheetId="30">INDEX(#REF!,MATCH(#REF!,#REF!,0))</definedName>
    <definedName name="NB" localSheetId="21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5">INDEX(#REF!,MATCH(#REF!,#REF!,0))</definedName>
    <definedName name="NC" localSheetId="3">INDEX(#REF!,MATCH(#REF!,#REF!,0))</definedName>
    <definedName name="NC" localSheetId="30">INDEX(#REF!,MATCH(#REF!,#REF!,0))</definedName>
    <definedName name="NC" localSheetId="2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5">INDEX(#REF!,MATCH(#REF!,#REF!,0))</definedName>
    <definedName name="ND" localSheetId="3">INDEX(#REF!,MATCH(#REF!,#REF!,0))</definedName>
    <definedName name="ND" localSheetId="30">INDEX(#REF!,MATCH(#REF!,#REF!,0))</definedName>
    <definedName name="ND" localSheetId="21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5">INDEX(#REF!,MATCH(#REF!,#REF!,0))</definedName>
    <definedName name="NE" localSheetId="3">INDEX(#REF!,MATCH(#REF!,#REF!,0))</definedName>
    <definedName name="NE" localSheetId="30">INDEX(#REF!,MATCH(#REF!,#REF!,0))</definedName>
    <definedName name="NE" localSheetId="2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3">#REF!</definedName>
    <definedName name="New" localSheetId="30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7" hidden="1">{#N/A,#N/A,FALSE,"CCTV"}</definedName>
    <definedName name="NEWNAME" localSheetId="25" hidden="1">{#N/A,#N/A,FALSE,"CCTV"}</definedName>
    <definedName name="NEWNAME" localSheetId="3" hidden="1">{#N/A,#N/A,FALSE,"CCTV"}</definedName>
    <definedName name="NEWNAME" localSheetId="30" hidden="1">{#N/A,#N/A,FALSE,"CCTV"}</definedName>
    <definedName name="NEWNAME" localSheetId="21" hidden="1">{#N/A,#N/A,FALSE,"CCTV"}</definedName>
    <definedName name="NEWNAME" localSheetId="24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5">INDEX(#REF!,MATCH(#REF!,#REF!,0))</definedName>
    <definedName name="NF" localSheetId="21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5">INDEX(#REF!,MATCH(#REF!,#REF!,0))</definedName>
    <definedName name="NG" localSheetId="2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7">#REF!</definedName>
    <definedName name="ngl4tank" localSheetId="24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5">INDEX(#REF!,MATCH(#REF!,#REF!,0))</definedName>
    <definedName name="NH" localSheetId="21">INDEX(#REF!,MATCH(#REF!,#REF!,0))</definedName>
    <definedName name="NH">INDEX(#REF!,MATCH(#REF!,#REF!,0))</definedName>
    <definedName name="NHGG" localSheetId="5">#REF!</definedName>
    <definedName name="NHGG" localSheetId="27">#REF!</definedName>
    <definedName name="NHGG" localSheetId="24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7">INDEX(#REF!,MATCH(#REF!,#REF!,0))</definedName>
    <definedName name="NI" localSheetId="25">INDEX(#REF!,MATCH(#REF!,#REF!,0))</definedName>
    <definedName name="NI" localSheetId="3">INDEX(#REF!,MATCH(#REF!,#REF!,0))</definedName>
    <definedName name="NI" localSheetId="30">INDEX(#REF!,MATCH(#REF!,#REF!,0))</definedName>
    <definedName name="ni" localSheetId="21">#REF!</definedName>
    <definedName name="NI" localSheetId="24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5">INDEX(#REF!,MATCH(#REF!,#REF!,0))</definedName>
    <definedName name="NJ" localSheetId="21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7">#REF!</definedName>
    <definedName name="NJPE" localSheetId="24">#REF!</definedName>
    <definedName name="NJPE">#REF!</definedName>
    <definedName name="NJS">INDEX(#REF!,MATCH(#REF!,#REF!,0))</definedName>
    <definedName name="njspsche" localSheetId="11">#REF!</definedName>
    <definedName name="njspsche" localSheetId="27">#REF!</definedName>
    <definedName name="njspsche" localSheetId="24">#REF!</definedName>
    <definedName name="njspsche">#REF!</definedName>
    <definedName name="NK" localSheetId="11">INDEX(#REF!,MATCH(#REF!,#REF!,0))</definedName>
    <definedName name="NK" localSheetId="25">INDEX(#REF!,MATCH(#REF!,#REF!,0))</definedName>
    <definedName name="NK" localSheetId="21">INDEX(#REF!,MATCH(#REF!,#REF!,0))</definedName>
    <definedName name="NK">INDEX(#REF!,MATCH(#REF!,#REF!,0))</definedName>
    <definedName name="NL" localSheetId="11">INDEX(#REF!,MATCH(#REF!,#REF!,0))</definedName>
    <definedName name="NL" localSheetId="25">INDEX(#REF!,MATCH(#REF!,#REF!,0))</definedName>
    <definedName name="NL" localSheetId="21">INDEX(#REF!,MATCH(#REF!,#REF!,0))</definedName>
    <definedName name="NL">INDEX(#REF!,MATCH(#REF!,#REF!,0))</definedName>
    <definedName name="nlg_cd" localSheetId="27">#REF!</definedName>
    <definedName name="nlg_cd" localSheetId="24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5">INDEX(#REF!,MATCH(#REF!,#REF!,0))</definedName>
    <definedName name="NM" localSheetId="2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5">#REF!</definedName>
    <definedName name="NMPA" localSheetId="3">#REF!</definedName>
    <definedName name="NMPA" localSheetId="30">#REF!</definedName>
    <definedName name="NMPA" localSheetId="21">#REF!</definedName>
    <definedName name="NMPA">#REF!</definedName>
    <definedName name="NN" localSheetId="27">#REF!</definedName>
    <definedName name="nn" localSheetId="21">#REF!</definedName>
    <definedName name="NN" localSheetId="2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7" hidden="1">{"'PROFITABILITY'!$A$1:$F$45"}</definedName>
    <definedName name="NNNN" localSheetId="25" hidden="1">{"'PROFITABILITY'!$A$1:$F$45"}</definedName>
    <definedName name="NNNN" localSheetId="3" hidden="1">{"'PROFITABILITY'!$A$1:$F$45"}</definedName>
    <definedName name="NNNN" localSheetId="30" hidden="1">{"'PROFITABILITY'!$A$1:$F$45"}</definedName>
    <definedName name="NNNN" localSheetId="21" hidden="1">{"'PROFITABILITY'!$A$1:$F$45"}</definedName>
    <definedName name="NNNN" localSheetId="24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5">#REF!</definedName>
    <definedName name="NProject" localSheetId="3">#REF!</definedName>
    <definedName name="NProject" localSheetId="30">#REF!</definedName>
    <definedName name="NProject" localSheetId="21">#REF!</definedName>
    <definedName name="NProject">#REF!</definedName>
    <definedName name="NPS" localSheetId="27">#REF!</definedName>
    <definedName name="NPS" localSheetId="21">#REF!</definedName>
    <definedName name="NPS" localSheetId="24">#REF!</definedName>
    <definedName name="NPS">#REF!</definedName>
    <definedName name="NRegion" localSheetId="5">#REF!</definedName>
    <definedName name="NRegion" localSheetId="25">#REF!</definedName>
    <definedName name="NRegion" localSheetId="3">#REF!</definedName>
    <definedName name="NRegion" localSheetId="30">#REF!</definedName>
    <definedName name="NRegion" localSheetId="21">#REF!</definedName>
    <definedName name="NRegion">#REF!</definedName>
    <definedName name="NS" localSheetId="21">#REF!</definedName>
    <definedName name="NS">#REF!</definedName>
    <definedName name="nsbc">#REF!</definedName>
    <definedName name="nsdf">#REF!</definedName>
    <definedName name="NSS" localSheetId="21">#REF!</definedName>
    <definedName name="NSS">#REF!</definedName>
    <definedName name="Nst" localSheetId="11">#REF!</definedName>
    <definedName name="Nst" localSheetId="3">#REF!</definedName>
    <definedName name="Nst" localSheetId="30">#REF!</definedName>
    <definedName name="Nst">#REF!</definedName>
    <definedName name="Nstr">#REF!</definedName>
    <definedName name="Nsu" localSheetId="11">#REF!</definedName>
    <definedName name="Nsu" localSheetId="3">#REF!</definedName>
    <definedName name="Nsu" localSheetId="30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7">#REF!</definedName>
    <definedName name="nuclisopgw" localSheetId="24">#REF!</definedName>
    <definedName name="nuclisopgw">#REF!</definedName>
    <definedName name="num" localSheetId="27">#REF!</definedName>
    <definedName name="num" localSheetId="24">#REF!</definedName>
    <definedName name="num">#REF!</definedName>
    <definedName name="Num_Pmt_Per_Year">#REF!</definedName>
    <definedName name="num2text" localSheetId="5">#REF!</definedName>
    <definedName name="num2text" localSheetId="25">#REF!</definedName>
    <definedName name="num2text" localSheetId="3">#REF!</definedName>
    <definedName name="num2text" localSheetId="30">#REF!</definedName>
    <definedName name="num2text" localSheetId="21">#REF!</definedName>
    <definedName name="num2text">#REF!</definedName>
    <definedName name="Number" localSheetId="27">#REF!</definedName>
    <definedName name="Number" localSheetId="21">#REF!</definedName>
    <definedName name="Number" localSheetId="24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7">#REF!</definedName>
    <definedName name="numfib" localSheetId="24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5">INDEX(#REF!,MATCH(#REF!,#REF!,0))</definedName>
    <definedName name="OA" localSheetId="21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5">INDEX(#REF!,MATCH(#REF!,#REF!,0))</definedName>
    <definedName name="OB" localSheetId="2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5">INDEX(#REF!,MATCH(#REF!,#REF!,0))</definedName>
    <definedName name="OC" localSheetId="2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5">INDEX(#REF!,MATCH(#REF!,#REF!,0))</definedName>
    <definedName name="OD" localSheetId="3">INDEX(#REF!,MATCH(#REF!,#REF!,0))</definedName>
    <definedName name="OD" localSheetId="30">INDEX(#REF!,MATCH(#REF!,#REF!,0))</definedName>
    <definedName name="OD" localSheetId="2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5">INDEX(#REF!,MATCH(#REF!,#REF!,0))</definedName>
    <definedName name="OE" localSheetId="21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5">INDEX(#REF!,MATCH(#REF!,#REF!,0))</definedName>
    <definedName name="OF" localSheetId="21">INDEX(#REF!,MATCH(#REF!,#REF!,0))</definedName>
    <definedName name="OF">INDEX(#REF!,MATCH(#REF!,#REF!,0))</definedName>
    <definedName name="off" localSheetId="5">#REF!</definedName>
    <definedName name="off" localSheetId="25">#REF!</definedName>
    <definedName name="off" localSheetId="3">#REF!</definedName>
    <definedName name="off" localSheetId="30">#REF!</definedName>
    <definedName name="off" localSheetId="21">#REF!</definedName>
    <definedName name="off">#REF!</definedName>
    <definedName name="OFFICE_LIGHTING" localSheetId="27">#REF!</definedName>
    <definedName name="OFFICE_LIGHTING" localSheetId="21">#REF!</definedName>
    <definedName name="OFFICE_LIGHTING" localSheetId="24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5">INDEX(#REF!,MATCH(#REF!,#REF!,0))</definedName>
    <definedName name="OG" localSheetId="2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7">#REF!</definedName>
    <definedName name="oh" localSheetId="24">#REF!</definedName>
    <definedName name="oh">#REF!</definedName>
    <definedName name="OH_Markup" localSheetId="5">#REF!</definedName>
    <definedName name="OH_Markup" localSheetId="25">#REF!</definedName>
    <definedName name="OH_Markup" localSheetId="3">#REF!</definedName>
    <definedName name="OH_Markup" localSheetId="30">#REF!</definedName>
    <definedName name="OH_Markup" localSheetId="21">#REF!</definedName>
    <definedName name="OH_Markup">#REF!</definedName>
    <definedName name="OH_PM">#REF!</definedName>
    <definedName name="oh_work_sept" localSheetId="27">#REF!</definedName>
    <definedName name="oh_work_sept" localSheetId="21">#REF!</definedName>
    <definedName name="oh_work_sept" localSheetId="24">#REF!</definedName>
    <definedName name="oh_work_sept">#REF!</definedName>
    <definedName name="OH_workings_sept" localSheetId="27">#REF!</definedName>
    <definedName name="OH_workings_sept" localSheetId="24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5">INDEX(#REF!,MATCH(#REF!,#REF!,0))</definedName>
    <definedName name="OI" localSheetId="2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5">INDEX(#REF!,MATCH(#REF!,#REF!,0))</definedName>
    <definedName name="OJ" localSheetId="2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5">INDEX(#REF!,MATCH(#REF!,#REF!,0))</definedName>
    <definedName name="OL" localSheetId="2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5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7">#REF!</definedName>
    <definedName name="OO" localSheetId="21">#REF!</definedName>
    <definedName name="OO" localSheetId="24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5">#REF!</definedName>
    <definedName name="operator" localSheetId="3">#REF!</definedName>
    <definedName name="operator" localSheetId="30">#REF!</definedName>
    <definedName name="operator" localSheetId="21">#REF!</definedName>
    <definedName name="operator">#REF!</definedName>
    <definedName name="OPEX_BGT7" localSheetId="27">#REF!</definedName>
    <definedName name="OPEX_BGT7" localSheetId="21">#REF!</definedName>
    <definedName name="OPEX_BGT7" localSheetId="24">#REF!</definedName>
    <definedName name="OPEX_BGT7">#REF!</definedName>
    <definedName name="OPEX_M7" localSheetId="27">#REF!</definedName>
    <definedName name="OPEX_M7" localSheetId="24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7">#REF!</definedName>
    <definedName name="ord_musd" localSheetId="3">#REF!</definedName>
    <definedName name="ord_musd" localSheetId="30">#REF!</definedName>
    <definedName name="ord_musd" localSheetId="24">#REF!</definedName>
    <definedName name="ord_musd">#REF!</definedName>
    <definedName name="order" localSheetId="11">#REF!</definedName>
    <definedName name="order">#REF!</definedName>
    <definedName name="orderbacklog" localSheetId="27">#REF!</definedName>
    <definedName name="orderbacklog" localSheetId="24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7">#REF!</definedName>
    <definedName name="orderbooked98" localSheetId="3">#REF!</definedName>
    <definedName name="orderbooked98" localSheetId="30">#REF!</definedName>
    <definedName name="orderbooked98" localSheetId="24">#REF!</definedName>
    <definedName name="orderbooked98" localSheetId="1">#REF!</definedName>
    <definedName name="orderbooked98">#REF!</definedName>
    <definedName name="ORDERSTATUS" localSheetId="27">#REF!</definedName>
    <definedName name="ORDERSTATUS" localSheetId="24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7">#REF!</definedName>
    <definedName name="oth" localSheetId="24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5">#REF!</definedName>
    <definedName name="OVER_HEADS_ENTRY" localSheetId="3">#REF!</definedName>
    <definedName name="OVER_HEADS_ENTRY" localSheetId="30">#REF!</definedName>
    <definedName name="OVER_HEADS_ENTRY" localSheetId="21">#REF!</definedName>
    <definedName name="OVER_HEADS_ENTRY">#REF!</definedName>
    <definedName name="Overall">#REF!</definedName>
    <definedName name="Overall_Mobi_Mth" localSheetId="27">#REF!</definedName>
    <definedName name="Overall_Mobi_Mth" localSheetId="21">#REF!</definedName>
    <definedName name="Overall_Mobi_Mth" localSheetId="24">#REF!</definedName>
    <definedName name="Overall_Mobi_Mth">#REF!</definedName>
    <definedName name="Overall_Mth" localSheetId="27">#REF!</definedName>
    <definedName name="Overall_Mth" localSheetId="24">#REF!</definedName>
    <definedName name="Overall_Mth">#REF!</definedName>
    <definedName name="OVERHEADS" localSheetId="5">#REF!</definedName>
    <definedName name="OVERHEADS" localSheetId="25">#REF!</definedName>
    <definedName name="OVERHEADS" localSheetId="3">#REF!</definedName>
    <definedName name="OVERHEADS" localSheetId="30">#REF!</definedName>
    <definedName name="OVERHEADS" localSheetId="21">#REF!</definedName>
    <definedName name="OVERHEADS">#REF!</definedName>
    <definedName name="OVRFAC">#REF!</definedName>
    <definedName name="p" localSheetId="27">#REF!</definedName>
    <definedName name="p" localSheetId="3">#REF!</definedName>
    <definedName name="p" localSheetId="30">#REF!</definedName>
    <definedName name="p" localSheetId="21">#REF!</definedName>
    <definedName name="p" localSheetId="24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5">#REF!</definedName>
    <definedName name="p___0">#REF!</definedName>
    <definedName name="p___13" localSheetId="25">#REF!</definedName>
    <definedName name="p___13">#REF!</definedName>
    <definedName name="P_1" localSheetId="11">#REF!</definedName>
    <definedName name="P_1" localSheetId="27">#REF!</definedName>
    <definedName name="P_1" localSheetId="3">#REF!</definedName>
    <definedName name="P_1" localSheetId="30">#REF!</definedName>
    <definedName name="P_1" localSheetId="24">#REF!</definedName>
    <definedName name="P_1" localSheetId="1">#REF!</definedName>
    <definedName name="P_1">#REF!</definedName>
    <definedName name="P_3" localSheetId="11">#REF!</definedName>
    <definedName name="P_3" localSheetId="27">#REF!</definedName>
    <definedName name="P_3" localSheetId="3">#REF!</definedName>
    <definedName name="P_3" localSheetId="30">#REF!</definedName>
    <definedName name="P_3" localSheetId="24">#REF!</definedName>
    <definedName name="P_3" localSheetId="1">#REF!</definedName>
    <definedName name="P_3">#REF!</definedName>
    <definedName name="P_4" localSheetId="11">#REF!</definedName>
    <definedName name="P_4" localSheetId="27">#REF!</definedName>
    <definedName name="P_4" localSheetId="3">#REF!</definedName>
    <definedName name="P_4" localSheetId="30">#REF!</definedName>
    <definedName name="P_4" localSheetId="24">#REF!</definedName>
    <definedName name="P_4" localSheetId="1">#REF!</definedName>
    <definedName name="P_4">#REF!</definedName>
    <definedName name="P_5" localSheetId="11">#REF!</definedName>
    <definedName name="P_5" localSheetId="27">#REF!</definedName>
    <definedName name="P_5" localSheetId="3">#REF!</definedName>
    <definedName name="P_5" localSheetId="30">#REF!</definedName>
    <definedName name="P_5" localSheetId="24">#REF!</definedName>
    <definedName name="P_5" localSheetId="1">#REF!</definedName>
    <definedName name="P_5">#REF!</definedName>
    <definedName name="P_6DSO" localSheetId="27">#REF!</definedName>
    <definedName name="P_6DSO" localSheetId="24">#REF!</definedName>
    <definedName name="P_6DSO" localSheetId="1">#REF!</definedName>
    <definedName name="P_6DSO">#REF!</definedName>
    <definedName name="P_7DPO" localSheetId="11">#REF!</definedName>
    <definedName name="P_7DPO" localSheetId="27">#REF!</definedName>
    <definedName name="P_7DPO" localSheetId="3">#REF!</definedName>
    <definedName name="P_7DPO" localSheetId="30">#REF!</definedName>
    <definedName name="P_7DPO" localSheetId="24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7">#REF!</definedName>
    <definedName name="p11i4f" localSheetId="24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7">#REF!</definedName>
    <definedName name="p1amf" localSheetId="24">#REF!</definedName>
    <definedName name="p1amf">#REF!</definedName>
    <definedName name="p1apcc1" localSheetId="27">#REF!</definedName>
    <definedName name="p1apcc1" localSheetId="24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7">#REF!</definedName>
    <definedName name="p1csp" localSheetId="24">#REF!</definedName>
    <definedName name="p1csp">#REF!</definedName>
    <definedName name="p1db" localSheetId="11">#REF!</definedName>
    <definedName name="p1db" localSheetId="27">#REF!</definedName>
    <definedName name="p1db" localSheetId="24">#REF!</definedName>
    <definedName name="p1db">#REF!</definedName>
    <definedName name="p1ht" localSheetId="27">#REF!</definedName>
    <definedName name="p1ht" localSheetId="24">#REF!</definedName>
    <definedName name="p1ht" localSheetId="1">#REF!</definedName>
    <definedName name="p1ht">#REF!</definedName>
    <definedName name="p1ksk" localSheetId="11">#REF!</definedName>
    <definedName name="p1ksk" localSheetId="27">#REF!</definedName>
    <definedName name="p1ksk" localSheetId="24">#REF!</definedName>
    <definedName name="p1ksk">#REF!</definedName>
    <definedName name="p1ldb" localSheetId="27">#REF!</definedName>
    <definedName name="p1ldb" localSheetId="24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7">#REF!</definedName>
    <definedName name="p1mltp" localSheetId="24">#REF!</definedName>
    <definedName name="p1mltp">#REF!</definedName>
    <definedName name="p1mpcc" localSheetId="27">#REF!</definedName>
    <definedName name="p1mpcc" localSheetId="24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7">#REF!</definedName>
    <definedName name="p1ssb1" localSheetId="24">#REF!</definedName>
    <definedName name="p1ssb1">#REF!</definedName>
    <definedName name="p1ssb2" localSheetId="11">#REF!</definedName>
    <definedName name="p1ssb2" localSheetId="27">#REF!</definedName>
    <definedName name="p1ssb2" localSheetId="24">#REF!</definedName>
    <definedName name="p1ssb2">#REF!</definedName>
    <definedName name="p1upsdb" localSheetId="11">#REF!</definedName>
    <definedName name="p1upsdb" localSheetId="27">#REF!</definedName>
    <definedName name="p1upsdb" localSheetId="24">#REF!</definedName>
    <definedName name="p1upsdb">#REF!</definedName>
    <definedName name="p1upsip" localSheetId="27">#REF!</definedName>
    <definedName name="p1upsip" localSheetId="24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7">#REF!</definedName>
    <definedName name="PAGE10" localSheetId="21">#REF!</definedName>
    <definedName name="PAGE10" localSheetId="24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5">#REF!</definedName>
    <definedName name="painter1" localSheetId="3">#REF!</definedName>
    <definedName name="painter1" localSheetId="30">#REF!</definedName>
    <definedName name="painter1" localSheetId="21">#REF!</definedName>
    <definedName name="painter1">#REF!</definedName>
    <definedName name="Pal_Workbook_GUID" hidden="1">"E9TT7WTUL973YIQMHP4L53VJ"</definedName>
    <definedName name="PAN" localSheetId="25">#REF!</definedName>
    <definedName name="PAN">#REF!</definedName>
    <definedName name="panch" localSheetId="25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7">#REF!</definedName>
    <definedName name="Pancham" localSheetId="24">#REF!</definedName>
    <definedName name="Pancham">#REF!</definedName>
    <definedName name="PANDU">#REF!</definedName>
    <definedName name="pandu123">#REF!</definedName>
    <definedName name="Pane2" localSheetId="27">#REF!</definedName>
    <definedName name="Pane2" localSheetId="2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7" hidden="1">{"form-D1",#N/A,FALSE,"FORM-D1";"form-D1_amt",#N/A,FALSE,"FORM-D1"}</definedName>
    <definedName name="pare" localSheetId="25" hidden="1">{"form-D1",#N/A,FALSE,"FORM-D1";"form-D1_amt",#N/A,FALSE,"FORM-D1"}</definedName>
    <definedName name="pare" localSheetId="3" hidden="1">{"form-D1",#N/A,FALSE,"FORM-D1";"form-D1_amt",#N/A,FALSE,"FORM-D1"}</definedName>
    <definedName name="pare" localSheetId="30" hidden="1">{"form-D1",#N/A,FALSE,"FORM-D1";"form-D1_amt",#N/A,FALSE,"FORM-D1"}</definedName>
    <definedName name="pare" localSheetId="21" hidden="1">{"form-D1",#N/A,FALSE,"FORM-D1";"form-D1_amt",#N/A,FALSE,"FORM-D1"}</definedName>
    <definedName name="pare" localSheetId="24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7">#REF!</definedName>
    <definedName name="part" localSheetId="25">#REF!</definedName>
    <definedName name="part" localSheetId="24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5">#REF!</definedName>
    <definedName name="paverfinisher" localSheetId="3">#REF!</definedName>
    <definedName name="paverfinisher" localSheetId="30">#REF!</definedName>
    <definedName name="paverfinisher" localSheetId="21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7">#REF!</definedName>
    <definedName name="pb" localSheetId="21">#REF!</definedName>
    <definedName name="PB" localSheetId="24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5">#REF!</definedName>
    <definedName name="PBL" localSheetId="3">#REF!</definedName>
    <definedName name="PBL" localSheetId="30">#REF!</definedName>
    <definedName name="PBL" localSheetId="21">#REF!</definedName>
    <definedName name="PBL">#REF!</definedName>
    <definedName name="PBS">INDEX(#REF!,MATCH(#REF!,#REF!,0))</definedName>
    <definedName name="Pbx" localSheetId="11">#REF!</definedName>
    <definedName name="Pbx" localSheetId="3">#REF!</definedName>
    <definedName name="Pbx" localSheetId="30">#REF!</definedName>
    <definedName name="Pbx" localSheetId="21">#REF!</definedName>
    <definedName name="Pbx">#REF!</definedName>
    <definedName name="Pby" localSheetId="11">#REF!</definedName>
    <definedName name="Pby" localSheetId="3">#REF!</definedName>
    <definedName name="Pby" localSheetId="30">#REF!</definedName>
    <definedName name="Pby" localSheetId="21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7">#REF!</definedName>
    <definedName name="pc" localSheetId="25">#REF!</definedName>
    <definedName name="PC" localSheetId="3">INDEX(#REF!,MATCH(#REF!,#REF!,0))</definedName>
    <definedName name="PC" localSheetId="30">INDEX(#REF!,MATCH(#REF!,#REF!,0))</definedName>
    <definedName name="pc" localSheetId="24">#REF!</definedName>
    <definedName name="pc">#REF!</definedName>
    <definedName name="PC_ED" localSheetId="27">#REF!</definedName>
    <definedName name="PC_ED" localSheetId="6">#REF!</definedName>
    <definedName name="PC_ED" localSheetId="2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3" hidden="1">#REF!</definedName>
    <definedName name="PD" localSheetId="30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5">INDEX(#REF!,MATCH(#REF!,#REF!,0))</definedName>
    <definedName name="PE" localSheetId="2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5">#REF!</definedName>
    <definedName name="PERC" localSheetId="3">#REF!</definedName>
    <definedName name="PERC" localSheetId="30">#REF!</definedName>
    <definedName name="PERC" localSheetId="21">#REF!</definedName>
    <definedName name="PERC">#REF!</definedName>
    <definedName name="PERCENT" localSheetId="21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7">#REF!</definedName>
    <definedName name="Personal" localSheetId="21">#REF!</definedName>
    <definedName name="Personal" localSheetId="24">#REF!</definedName>
    <definedName name="Personal">#REF!</definedName>
    <definedName name="PERSONAL_TRANSPORT" localSheetId="5">#REF!</definedName>
    <definedName name="PERSONAL_TRANSPORT" localSheetId="21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7">INDEX(#REF!,MATCH(#REF!,#REF!,0))</definedName>
    <definedName name="PF" localSheetId="25">INDEX(#REF!,MATCH(#REF!,#REF!,0))</definedName>
    <definedName name="PF" localSheetId="3">INDEX(#REF!,MATCH(#REF!,#REF!,0))</definedName>
    <definedName name="PF" localSheetId="30">INDEX(#REF!,MATCH(#REF!,#REF!,0))</definedName>
    <definedName name="PF" localSheetId="21">#REF!</definedName>
    <definedName name="PF" localSheetId="24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5">INDEX(#REF!,MATCH(#REF!,#REF!,0))</definedName>
    <definedName name="PG" localSheetId="21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5">#REF!</definedName>
    <definedName name="PH" localSheetId="3">INDEX(#REF!,MATCH(#REF!,#REF!,0))</definedName>
    <definedName name="PH" localSheetId="30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5">INDEX(#REF!,MATCH(#REF!,#REF!,0))</definedName>
    <definedName name="PI" localSheetId="3">INDEX(#REF!,MATCH(#REF!,#REF!,0))</definedName>
    <definedName name="PI" localSheetId="30">INDEX(#REF!,MATCH(#REF!,#REF!,0))</definedName>
    <definedName name="PI" localSheetId="21">INDEX(#REF!,MATCH(#REF!,#REF!,0))</definedName>
    <definedName name="PI">INDEX(#REF!,MATCH(#REF!,#REF!,0))</definedName>
    <definedName name="pIaccp" localSheetId="27">#REF!</definedName>
    <definedName name="pIaccp" localSheetId="6">#REF!</definedName>
    <definedName name="pIaccp" localSheetId="24">#REF!</definedName>
    <definedName name="pIaccp">#REF!</definedName>
    <definedName name="picture_1">"Picture 1"</definedName>
    <definedName name="pIecp" localSheetId="5">#REF!</definedName>
    <definedName name="pIecp" localSheetId="27">#REF!</definedName>
    <definedName name="pIecp" localSheetId="6">#REF!</definedName>
    <definedName name="pIecp" localSheetId="24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5">#REF!</definedName>
    <definedName name="Pilduration" localSheetId="3">#REF!</definedName>
    <definedName name="Pilduration" localSheetId="30">#REF!</definedName>
    <definedName name="Pilduration" localSheetId="21">#REF!</definedName>
    <definedName name="Pilduration">#REF!</definedName>
    <definedName name="Pile" localSheetId="5">#REF!</definedName>
    <definedName name="Pile" localSheetId="25">#REF!</definedName>
    <definedName name="Pile" localSheetId="3">#REF!</definedName>
    <definedName name="Pile" localSheetId="30">#REF!</definedName>
    <definedName name="Pile" localSheetId="21">#REF!</definedName>
    <definedName name="Pile">#REF!</definedName>
    <definedName name="pile_no" localSheetId="27">#REF!</definedName>
    <definedName name="pile_no" localSheetId="21">#REF!</definedName>
    <definedName name="pile_no" localSheetId="24">#REF!</definedName>
    <definedName name="pile_no">#REF!</definedName>
    <definedName name="Piling">#REF!</definedName>
    <definedName name="pImcc.1" localSheetId="27">#REF!</definedName>
    <definedName name="pImcc.1" localSheetId="6">#REF!</definedName>
    <definedName name="pImcc.1" localSheetId="24">#REF!</definedName>
    <definedName name="pImcc.1">#REF!</definedName>
    <definedName name="pImcc.2" localSheetId="27">#REF!</definedName>
    <definedName name="pImcc.2" localSheetId="6">#REF!</definedName>
    <definedName name="pImcc.2" localSheetId="2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5">#REF!</definedName>
    <definedName name="pipe150" localSheetId="3">#REF!</definedName>
    <definedName name="pipe150" localSheetId="30">#REF!</definedName>
    <definedName name="pipe150" localSheetId="21">#REF!</definedName>
    <definedName name="pipe150">#REF!</definedName>
    <definedName name="pipe600" localSheetId="5">#REF!</definedName>
    <definedName name="pipe600" localSheetId="25">#REF!</definedName>
    <definedName name="pipe600" localSheetId="3">#REF!</definedName>
    <definedName name="pipe600" localSheetId="30">#REF!</definedName>
    <definedName name="pipe600" localSheetId="21">#REF!</definedName>
    <definedName name="pipe600">#REF!</definedName>
    <definedName name="PIPELENGTH" localSheetId="27">#REF!</definedName>
    <definedName name="PIPELENGTH" localSheetId="21">#REF!</definedName>
    <definedName name="PIPELENGTH" localSheetId="24">#REF!</definedName>
    <definedName name="PIPELENGTH">#REF!</definedName>
    <definedName name="PIS">INDEX(#REF!,MATCH(#REF!,#REF!,0))</definedName>
    <definedName name="pIsmsb.1" localSheetId="27">#REF!</definedName>
    <definedName name="pIsmsb.1" localSheetId="2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5">INDEX(#REF!,MATCH(#REF!,#REF!,0))</definedName>
    <definedName name="PJ" localSheetId="21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5">INDEX(#REF!,MATCH(#REF!,#REF!,0))</definedName>
    <definedName name="PK" localSheetId="2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5">INDEX(#REF!,MATCH(#REF!,#REF!,0))</definedName>
    <definedName name="PL" localSheetId="21">INDEX(#REF!,MATCH(#REF!,#REF!,0))</definedName>
    <definedName name="PL">INDEX(#REF!,MATCH(#REF!,#REF!,0))</definedName>
    <definedName name="place" localSheetId="5">#REF!</definedName>
    <definedName name="place" localSheetId="25">#REF!</definedName>
    <definedName name="place" localSheetId="3">#REF!</definedName>
    <definedName name="place" localSheetId="30">#REF!</definedName>
    <definedName name="place" localSheetId="21">#REF!</definedName>
    <definedName name="place">#REF!</definedName>
    <definedName name="plan" localSheetId="21">#REF!</definedName>
    <definedName name="plan">#REF!</definedName>
    <definedName name="PLAST" localSheetId="5">#REF!</definedName>
    <definedName name="PLAST" localSheetId="25">#REF!</definedName>
    <definedName name="PLAST" localSheetId="3">#REF!</definedName>
    <definedName name="PLAST" localSheetId="30">#REF!</definedName>
    <definedName name="PLAST" localSheetId="21">#REF!</definedName>
    <definedName name="PLAST">#REF!</definedName>
    <definedName name="PLASTER" localSheetId="21">#REF!</definedName>
    <definedName name="PLASTER">#REF!</definedName>
    <definedName name="plbeams">#REF!</definedName>
    <definedName name="PLC" localSheetId="27">#REF!</definedName>
    <definedName name="PLC" localSheetId="24">#REF!</definedName>
    <definedName name="PLC">#REF!</definedName>
    <definedName name="PLCC">#REF!</definedName>
    <definedName name="PLCUM" localSheetId="27">#REF!</definedName>
    <definedName name="PLCUM" localSheetId="24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5">#REF!</definedName>
    <definedName name="PM" localSheetId="3">INDEX(#REF!,MATCH(#REF!,#REF!,0))</definedName>
    <definedName name="PM" localSheetId="30">INDEX(#REF!,MATCH(#REF!,#REF!,0))</definedName>
    <definedName name="pm">#REF!</definedName>
    <definedName name="PM_AirCompressor_210cfm" localSheetId="5">#REF!</definedName>
    <definedName name="PM_AirCompressor_210cfm" localSheetId="25">#REF!</definedName>
    <definedName name="PM_AirCompressor_210cfm" localSheetId="3">#REF!</definedName>
    <definedName name="PM_AirCompressor_210cfm" localSheetId="30">#REF!</definedName>
    <definedName name="PM_AirCompressor_210cfm" localSheetId="21">#REF!</definedName>
    <definedName name="PM_AirCompressor_210cfm">#REF!</definedName>
    <definedName name="PM_BitumenBoilerOilFired_1000" localSheetId="5">#REF!</definedName>
    <definedName name="PM_BitumenBoilerOilFired_1000" localSheetId="25">#REF!</definedName>
    <definedName name="PM_BitumenBoilerOilFired_1000" localSheetId="3">#REF!</definedName>
    <definedName name="PM_BitumenBoilerOilFired_1000" localSheetId="30">#REF!</definedName>
    <definedName name="PM_BitumenBoilerOilFired_1000" localSheetId="21">#REF!</definedName>
    <definedName name="PM_BitumenBoilerOilFired_1000">#REF!</definedName>
    <definedName name="PM_BitumenBoilerOilFired_200" localSheetId="5">#REF!</definedName>
    <definedName name="PM_BitumenBoilerOilFired_200" localSheetId="25">#REF!</definedName>
    <definedName name="PM_BitumenBoilerOilFired_200" localSheetId="3">#REF!</definedName>
    <definedName name="PM_BitumenBoilerOilFired_200" localSheetId="30">#REF!</definedName>
    <definedName name="PM_BitumenBoilerOilFired_200" localSheetId="21">#REF!</definedName>
    <definedName name="PM_BitumenBoilerOilFired_200">#REF!</definedName>
    <definedName name="PM_BitumenEmulsionPressureDistributor" localSheetId="5">#REF!</definedName>
    <definedName name="PM_BitumenEmulsionPressureDistributor" localSheetId="25">#REF!</definedName>
    <definedName name="PM_BitumenEmulsionPressureDistributor" localSheetId="3">#REF!</definedName>
    <definedName name="PM_BitumenEmulsionPressureDistributor" localSheetId="30">#REF!</definedName>
    <definedName name="PM_BitumenEmulsionPressureDistributor" localSheetId="21">#REF!</definedName>
    <definedName name="PM_BitumenEmulsionPressureDistributor">#REF!</definedName>
    <definedName name="PM_Crane" localSheetId="5">#REF!</definedName>
    <definedName name="PM_Crane" localSheetId="25">#REF!</definedName>
    <definedName name="PM_Crane" localSheetId="3">#REF!</definedName>
    <definedName name="PM_Crane" localSheetId="30">#REF!</definedName>
    <definedName name="PM_Crane" localSheetId="21">#REF!</definedName>
    <definedName name="PM_Crane">#REF!</definedName>
    <definedName name="PM_Dozer_D50" localSheetId="5">#REF!</definedName>
    <definedName name="PM_Dozer_D50" localSheetId="25">#REF!</definedName>
    <definedName name="PM_Dozer_D50" localSheetId="3">#REF!</definedName>
    <definedName name="PM_Dozer_D50" localSheetId="30">#REF!</definedName>
    <definedName name="PM_Dozer_D50" localSheetId="21">#REF!</definedName>
    <definedName name="PM_Dozer_D50">#REF!</definedName>
    <definedName name="PM_FrontEndLoader_1cum" localSheetId="5">#REF!</definedName>
    <definedName name="PM_FrontEndLoader_1cum" localSheetId="25">#REF!</definedName>
    <definedName name="PM_FrontEndLoader_1cum" localSheetId="3">#REF!</definedName>
    <definedName name="PM_FrontEndLoader_1cum" localSheetId="30">#REF!</definedName>
    <definedName name="PM_FrontEndLoader_1cum" localSheetId="21">#REF!</definedName>
    <definedName name="PM_FrontEndLoader_1cum">#REF!</definedName>
    <definedName name="PM_HydraulicBroom" localSheetId="5">#REF!</definedName>
    <definedName name="PM_HydraulicBroom" localSheetId="25">#REF!</definedName>
    <definedName name="PM_HydraulicBroom" localSheetId="3">#REF!</definedName>
    <definedName name="PM_HydraulicBroom" localSheetId="30">#REF!</definedName>
    <definedName name="PM_HydraulicBroom" localSheetId="21">#REF!</definedName>
    <definedName name="PM_HydraulicBroom">#REF!</definedName>
    <definedName name="PM_HydraulicExcavator_09cum" localSheetId="5">#REF!</definedName>
    <definedName name="PM_HydraulicExcavator_09cum" localSheetId="25">#REF!</definedName>
    <definedName name="PM_HydraulicExcavator_09cum" localSheetId="3">#REF!</definedName>
    <definedName name="PM_HydraulicExcavator_09cum" localSheetId="30">#REF!</definedName>
    <definedName name="PM_HydraulicExcavator_09cum" localSheetId="21">#REF!</definedName>
    <definedName name="PM_HydraulicExcavator_09cum">#REF!</definedName>
    <definedName name="PM_Mixall_6_10t" localSheetId="5">#REF!</definedName>
    <definedName name="PM_Mixall_6_10t" localSheetId="25">#REF!</definedName>
    <definedName name="PM_Mixall_6_10t" localSheetId="3">#REF!</definedName>
    <definedName name="PM_Mixall_6_10t" localSheetId="30">#REF!</definedName>
    <definedName name="PM_Mixall_6_10t" localSheetId="21">#REF!</definedName>
    <definedName name="PM_Mixall_6_10t">#REF!</definedName>
    <definedName name="PM_MotorGrader" localSheetId="11">#REF!</definedName>
    <definedName name="PM_MotorGrader" localSheetId="2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5">#REF!</definedName>
    <definedName name="PM_StoneCrusher_200TPH" localSheetId="3">#REF!</definedName>
    <definedName name="PM_StoneCrusher_200TPH" localSheetId="30">#REF!</definedName>
    <definedName name="PM_StoneCrusher_200TPH" localSheetId="21">#REF!</definedName>
    <definedName name="PM_StoneCrusher_200TPH">#REF!</definedName>
    <definedName name="PM_ThreeWheeled_80_100kN_StaticRoller" localSheetId="11">#REF!</definedName>
    <definedName name="PM_ThreeWheeled_80_100kN_StaticRoller" localSheetId="21">#REF!</definedName>
    <definedName name="PM_ThreeWheeled_80_100kN_StaticRoller">#REF!</definedName>
    <definedName name="PM_Tipper_55" localSheetId="5">#REF!</definedName>
    <definedName name="PM_Tipper_55" localSheetId="25">#REF!</definedName>
    <definedName name="PM_Tipper_55" localSheetId="3">#REF!</definedName>
    <definedName name="PM_Tipper_55" localSheetId="30">#REF!</definedName>
    <definedName name="PM_Tipper_55" localSheetId="21">#REF!</definedName>
    <definedName name="PM_Tipper_55">#REF!</definedName>
    <definedName name="PM_Tractor_Rotavator" localSheetId="11">#REF!</definedName>
    <definedName name="PM_Tractor_Rotavator" localSheetId="21">#REF!</definedName>
    <definedName name="PM_Tractor_Rotavator">#REF!</definedName>
    <definedName name="PM_Tractor_Trolley" localSheetId="5">#REF!</definedName>
    <definedName name="PM_Tractor_Trolley" localSheetId="25">#REF!</definedName>
    <definedName name="PM_Tractor_Trolley" localSheetId="3">#REF!</definedName>
    <definedName name="PM_Tractor_Trolley" localSheetId="30">#REF!</definedName>
    <definedName name="PM_Tractor_Trolley" localSheetId="21">#REF!</definedName>
    <definedName name="PM_Tractor_Trolley">#REF!</definedName>
    <definedName name="PM_Truck" localSheetId="5">#REF!</definedName>
    <definedName name="PM_Truck" localSheetId="25">#REF!</definedName>
    <definedName name="PM_Truck" localSheetId="3">#REF!</definedName>
    <definedName name="PM_Truck" localSheetId="30">#REF!</definedName>
    <definedName name="PM_Truck" localSheetId="21">#REF!</definedName>
    <definedName name="PM_Truck">#REF!</definedName>
    <definedName name="pm_w_size">#REF!</definedName>
    <definedName name="PM_WaterTanker_6kl" localSheetId="11">#REF!</definedName>
    <definedName name="PM_WaterTanker_6kl" localSheetId="2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1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7">#REF!</definedName>
    <definedName name="PNum" localSheetId="24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5">#REF!</definedName>
    <definedName name="PO" localSheetId="3">#REF!</definedName>
    <definedName name="PO" localSheetId="30">#REF!</definedName>
    <definedName name="PO" localSheetId="21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5">#REF!</definedName>
    <definedName name="POL10HPPump" localSheetId="3">#REF!</definedName>
    <definedName name="POL10HPPump" localSheetId="30">#REF!</definedName>
    <definedName name="POL10HPPump" localSheetId="21">#REF!</definedName>
    <definedName name="POL10HPPump">#REF!</definedName>
    <definedName name="POL125KVA" localSheetId="5">#REF!</definedName>
    <definedName name="POL125KVA" localSheetId="25">#REF!</definedName>
    <definedName name="POL125KVA" localSheetId="3">#REF!</definedName>
    <definedName name="POL125KVA" localSheetId="30">#REF!</definedName>
    <definedName name="POL125KVA" localSheetId="21">#REF!</definedName>
    <definedName name="POL125KVA">#REF!</definedName>
    <definedName name="POLConc" localSheetId="5">#REF!</definedName>
    <definedName name="POLConc" localSheetId="25">#REF!</definedName>
    <definedName name="POLConc" localSheetId="3">#REF!</definedName>
    <definedName name="POLConc" localSheetId="30">#REF!</definedName>
    <definedName name="POLConc" localSheetId="21">#REF!</definedName>
    <definedName name="POLConc">#REF!</definedName>
    <definedName name="POLConcPump" localSheetId="5">#REF!</definedName>
    <definedName name="POLConcPump" localSheetId="25">#REF!</definedName>
    <definedName name="POLConcPump" localSheetId="3">#REF!</definedName>
    <definedName name="POLConcPump" localSheetId="30">#REF!</definedName>
    <definedName name="POLConcPump" localSheetId="21">#REF!</definedName>
    <definedName name="POLConcPump">#REF!</definedName>
    <definedName name="POLConcrete" localSheetId="5">#REF!</definedName>
    <definedName name="POLConcrete" localSheetId="25">#REF!</definedName>
    <definedName name="POLConcrete" localSheetId="3">#REF!</definedName>
    <definedName name="POLConcrete" localSheetId="30">#REF!</definedName>
    <definedName name="POLConcrete" localSheetId="21">#REF!</definedName>
    <definedName name="POLConcrete">#REF!</definedName>
    <definedName name="polconcreteproductionyard" localSheetId="5">#REF!</definedName>
    <definedName name="polconcreteproductionyard" localSheetId="25">#REF!</definedName>
    <definedName name="polconcreteproductionyard" localSheetId="3">#REF!</definedName>
    <definedName name="polconcreteproductionyard" localSheetId="30">#REF!</definedName>
    <definedName name="polconcreteproductionyard" localSheetId="21">#REF!</definedName>
    <definedName name="polconcreteproductionyard">#REF!</definedName>
    <definedName name="polconcreteprodviaduct" localSheetId="5">#REF!</definedName>
    <definedName name="polconcreteprodviaduct" localSheetId="25">#REF!</definedName>
    <definedName name="polconcreteprodviaduct" localSheetId="3">#REF!</definedName>
    <definedName name="polconcreteprodviaduct" localSheetId="30">#REF!</definedName>
    <definedName name="polconcreteprodviaduct" localSheetId="21">#REF!</definedName>
    <definedName name="polconcreteprodviaduct">#REF!</definedName>
    <definedName name="POLEmptyTM" localSheetId="5">#REF!</definedName>
    <definedName name="POLEmptyTM" localSheetId="25">#REF!</definedName>
    <definedName name="POLEmptyTM" localSheetId="3">#REF!</definedName>
    <definedName name="POLEmptyTM" localSheetId="30">#REF!</definedName>
    <definedName name="POLEmptyTM" localSheetId="21">#REF!</definedName>
    <definedName name="POLEmptyTM">#REF!</definedName>
    <definedName name="POLExcavation" localSheetId="5">#REF!</definedName>
    <definedName name="POLExcavation" localSheetId="25">#REF!</definedName>
    <definedName name="POLExcavation" localSheetId="3">#REF!</definedName>
    <definedName name="POLExcavation" localSheetId="30">#REF!</definedName>
    <definedName name="POLExcavation" localSheetId="21">#REF!</definedName>
    <definedName name="POLExcavation">#REF!</definedName>
    <definedName name="POLfilling" localSheetId="5">#REF!</definedName>
    <definedName name="POLfilling" localSheetId="25">#REF!</definedName>
    <definedName name="POLfilling" localSheetId="3">#REF!</definedName>
    <definedName name="POLfilling" localSheetId="30">#REF!</definedName>
    <definedName name="POLfilling" localSheetId="21">#REF!</definedName>
    <definedName name="POLfilling">#REF!</definedName>
    <definedName name="POLGsbWMMPlacing" localSheetId="5">#REF!</definedName>
    <definedName name="POLGsbWMMPlacing" localSheetId="25">#REF!</definedName>
    <definedName name="POLGsbWMMPlacing" localSheetId="3">#REF!</definedName>
    <definedName name="POLGsbWMMPlacing" localSheetId="30">#REF!</definedName>
    <definedName name="POLGsbWMMPlacing" localSheetId="21">#REF!</definedName>
    <definedName name="POLGsbWMMPlacing">#REF!</definedName>
    <definedName name="POLGsbWMMProduction" localSheetId="5">#REF!</definedName>
    <definedName name="POLGsbWMMProduction" localSheetId="25">#REF!</definedName>
    <definedName name="POLGsbWMMProduction" localSheetId="3">#REF!</definedName>
    <definedName name="POLGsbWMMProduction" localSheetId="30">#REF!</definedName>
    <definedName name="POLGsbWMMProduction" localSheetId="21">#REF!</definedName>
    <definedName name="POLGsbWMMProduction">#REF!</definedName>
    <definedName name="pollaying" localSheetId="5">#REF!</definedName>
    <definedName name="pollaying" localSheetId="25">#REF!</definedName>
    <definedName name="pollaying" localSheetId="3">#REF!</definedName>
    <definedName name="pollaying" localSheetId="30">#REF!</definedName>
    <definedName name="pollaying" localSheetId="21">#REF!</definedName>
    <definedName name="pollaying">#REF!</definedName>
    <definedName name="POLLoadedTM" localSheetId="5">#REF!</definedName>
    <definedName name="POLLoadedTM" localSheetId="25">#REF!</definedName>
    <definedName name="POLLoadedTM" localSheetId="3">#REF!</definedName>
    <definedName name="POLLoadedTM" localSheetId="30">#REF!</definedName>
    <definedName name="POLLoadedTM" localSheetId="21">#REF!</definedName>
    <definedName name="POLLoadedTM">#REF!</definedName>
    <definedName name="POLPil" localSheetId="5">#REF!</definedName>
    <definedName name="POLPil" localSheetId="25">#REF!</definedName>
    <definedName name="POLPil" localSheetId="3">#REF!</definedName>
    <definedName name="POLPil" localSheetId="30">#REF!</definedName>
    <definedName name="POLPil" localSheetId="21">#REF!</definedName>
    <definedName name="POLPil">#REF!</definedName>
    <definedName name="POLpilecap" localSheetId="5">#REF!</definedName>
    <definedName name="POLpilecap" localSheetId="25">#REF!</definedName>
    <definedName name="POLpilecap" localSheetId="3">#REF!</definedName>
    <definedName name="POLpilecap" localSheetId="30">#REF!</definedName>
    <definedName name="POLpilecap" localSheetId="21">#REF!</definedName>
    <definedName name="POLpilecap">#REF!</definedName>
    <definedName name="POLPiling" localSheetId="5">#REF!</definedName>
    <definedName name="POLPiling" localSheetId="25">#REF!</definedName>
    <definedName name="POLPiling" localSheetId="3">#REF!</definedName>
    <definedName name="POLPiling" localSheetId="30">#REF!</definedName>
    <definedName name="POLPiling" localSheetId="21">#REF!</definedName>
    <definedName name="POLPiling">#REF!</definedName>
    <definedName name="POLpilingSC" localSheetId="5">#REF!</definedName>
    <definedName name="POLpilingSC" localSheetId="25">#REF!</definedName>
    <definedName name="POLpilingSC" localSheetId="3">#REF!</definedName>
    <definedName name="POLpilingSC" localSheetId="30">#REF!</definedName>
    <definedName name="POLpilingSC" localSheetId="21">#REF!</definedName>
    <definedName name="POLpilingSC">#REF!</definedName>
    <definedName name="POLPLACINGVIADUCT" localSheetId="5">#REF!</definedName>
    <definedName name="POLPLACINGVIADUCT" localSheetId="25">#REF!</definedName>
    <definedName name="POLPLACINGVIADUCT" localSheetId="3">#REF!</definedName>
    <definedName name="POLPLACINGVIADUCT" localSheetId="30">#REF!</definedName>
    <definedName name="POLPLACINGVIADUCT" localSheetId="21">#REF!</definedName>
    <definedName name="POLPLACINGVIADUCT">#REF!</definedName>
    <definedName name="polsteel" localSheetId="5">#REF!</definedName>
    <definedName name="polsteel" localSheetId="25">#REF!</definedName>
    <definedName name="polsteel" localSheetId="3">#REF!</definedName>
    <definedName name="polsteel" localSheetId="30">#REF!</definedName>
    <definedName name="polsteel" localSheetId="21">#REF!</definedName>
    <definedName name="polsteel">#REF!</definedName>
    <definedName name="POLSteelPil" localSheetId="5">#REF!</definedName>
    <definedName name="POLSteelPil" localSheetId="25">#REF!</definedName>
    <definedName name="POLSteelPil" localSheetId="3">#REF!</definedName>
    <definedName name="POLSteelPil" localSheetId="30">#REF!</definedName>
    <definedName name="POLSteelPil" localSheetId="21">#REF!</definedName>
    <definedName name="POLSteelPil">#REF!</definedName>
    <definedName name="POLTowerHoist" localSheetId="5">#REF!</definedName>
    <definedName name="POLTowerHoist" localSheetId="25">#REF!</definedName>
    <definedName name="POLTowerHoist" localSheetId="3">#REF!</definedName>
    <definedName name="POLTowerHoist" localSheetId="30">#REF!</definedName>
    <definedName name="POLTowerHoist" localSheetId="21">#REF!</definedName>
    <definedName name="POLTowerHoist">#REF!</definedName>
    <definedName name="POLU" localSheetId="27">#REF!</definedName>
    <definedName name="POLU" localSheetId="21">#REF!</definedName>
    <definedName name="POLU" localSheetId="24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7">#REF!</definedName>
    <definedName name="PONDA" localSheetId="24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7">#REF!</definedName>
    <definedName name="POST" localSheetId="21">#REF!</definedName>
    <definedName name="POST" localSheetId="6">#REF!</definedName>
    <definedName name="POST" localSheetId="24">#REF!</definedName>
    <definedName name="POST">#REF!</definedName>
    <definedName name="POU">#REF!</definedName>
    <definedName name="pound" localSheetId="27">#REF!</definedName>
    <definedName name="pound" localSheetId="24">#REF!</definedName>
    <definedName name="pound">#REF!</definedName>
    <definedName name="POUNDS" localSheetId="27">#REF!</definedName>
    <definedName name="POUNDS" localSheetId="24">#REF!</definedName>
    <definedName name="POUNDS">#REF!</definedName>
    <definedName name="Powercables">#REF!</definedName>
    <definedName name="pp" localSheetId="11">#REF!</definedName>
    <definedName name="pp" localSheetId="27">#REF!</definedName>
    <definedName name="pp" localSheetId="3">#REF!</definedName>
    <definedName name="pp" localSheetId="30">#REF!</definedName>
    <definedName name="pp" localSheetId="24">#REF!</definedName>
    <definedName name="pp">#REF!</definedName>
    <definedName name="ppo">#REF!</definedName>
    <definedName name="ppp" localSheetId="11">#REF!</definedName>
    <definedName name="ppp" localSheetId="3">#REF!</definedName>
    <definedName name="ppp" localSheetId="30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3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7">#REF!</definedName>
    <definedName name="PR_BO" localSheetId="6">#REF!</definedName>
    <definedName name="PR_BO" localSheetId="24">#REF!</definedName>
    <definedName name="PR_BO">#REF!</definedName>
    <definedName name="PR_IDTO" localSheetId="27">#REF!</definedName>
    <definedName name="PR_IDTO" localSheetId="6">#REF!</definedName>
    <definedName name="PR_IDTO" localSheetId="24">#REF!</definedName>
    <definedName name="PR_IDTO">#REF!</definedName>
    <definedName name="PR_IMP" localSheetId="27">#REF!</definedName>
    <definedName name="PR_IMP" localSheetId="6">#REF!</definedName>
    <definedName name="PR_IMP" localSheetId="24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5">#REF!</definedName>
    <definedName name="pradeep" localSheetId="3">#REF!</definedName>
    <definedName name="pradeep" localSheetId="30">#REF!</definedName>
    <definedName name="pradeep" localSheetId="21">#REF!</definedName>
    <definedName name="pradeep">#REF!</definedName>
    <definedName name="PRADETAILS" localSheetId="27">#REF!</definedName>
    <definedName name="PRADETAILS" localSheetId="21">#REF!</definedName>
    <definedName name="PRADETAILS" localSheetId="24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7">#REF!</definedName>
    <definedName name="prashant" localSheetId="21">#REF!</definedName>
    <definedName name="prashant" localSheetId="24">#REF!</definedName>
    <definedName name="prashant">#REF!</definedName>
    <definedName name="pratap" localSheetId="11" hidden="1">{"'Sheet1'!$A$4386:$N$4591"}</definedName>
    <definedName name="pratap" localSheetId="27" hidden="1">{"'Sheet1'!$A$4386:$N$4591"}</definedName>
    <definedName name="pratap" localSheetId="25" hidden="1">{"'Sheet1'!$A$4386:$N$4591"}</definedName>
    <definedName name="pratap" localSheetId="3" hidden="1">{"'Sheet1'!$A$4386:$N$4591"}</definedName>
    <definedName name="pratap" localSheetId="30" hidden="1">{"'Sheet1'!$A$4386:$N$4591"}</definedName>
    <definedName name="pratap" localSheetId="21" hidden="1">{"'Sheet1'!$A$4386:$N$4591"}</definedName>
    <definedName name="pratap" localSheetId="24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7">#REF!</definedName>
    <definedName name="priced_end" localSheetId="24">#REF!</definedName>
    <definedName name="priced_end">#REF!</definedName>
    <definedName name="PriceEach">#REF!</definedName>
    <definedName name="primer" localSheetId="5">#REF!</definedName>
    <definedName name="primer" localSheetId="25">#REF!</definedName>
    <definedName name="primer" localSheetId="3">#REF!</definedName>
    <definedName name="primer" localSheetId="30">#REF!</definedName>
    <definedName name="primer" localSheetId="21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3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5">Foundation!$A$1:$Q$293</definedName>
    <definedName name="_xlnm.Print_Area" localSheetId="28">'Foundation Daily Progress'!$A$1:$Y$1318</definedName>
    <definedName name="_xlnm.Print_Area" localSheetId="22">'Hardware Supply'!$A$1:$I$39</definedName>
    <definedName name="_xlnm.Print_Area" localSheetId="5">#NAME?</definedName>
    <definedName name="_xlnm.Print_Area" localSheetId="27">'Location Summary'!$A$1:$P$617</definedName>
    <definedName name="_xlnm.Print_Area" localSheetId="17">'ROW Tracker'!$A$1:$N$14</definedName>
    <definedName name="_xlnm.Print_Area" localSheetId="18">'S-Curve FDN'!$A$1:$T$17</definedName>
    <definedName name="_xlnm.Print_Area" localSheetId="25">'Statutory Proposals'!$A$1:$I$46</definedName>
    <definedName name="_xlnm.Print_Area" localSheetId="3">'Stretch readiness '!$A$1:$L$73</definedName>
    <definedName name="_xlnm.Print_Area" localSheetId="21">'Supply Status'!$A$1:$J$88</definedName>
    <definedName name="_xlnm.Print_Area" localSheetId="0">TA413_PBNTL!$A$1:$M$19</definedName>
    <definedName name="_xlnm.Print_Area" localSheetId="24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7">#REF!</definedName>
    <definedName name="Print_Area_1" localSheetId="21">#REF!</definedName>
    <definedName name="Print_Area_1" localSheetId="24">#REF!</definedName>
    <definedName name="Print_Area_1">#REF!</definedName>
    <definedName name="Print_Area_2" localSheetId="5">#REF!</definedName>
    <definedName name="Print_Area_2" localSheetId="27">#REF!</definedName>
    <definedName name="Print_Area_2" localSheetId="24">#REF!</definedName>
    <definedName name="Print_Area_2">#REF!</definedName>
    <definedName name="Print_Area_3" localSheetId="5">#REF!</definedName>
    <definedName name="Print_Area_3" localSheetId="27">#REF!</definedName>
    <definedName name="Print_Area_3" localSheetId="24">#REF!</definedName>
    <definedName name="Print_Area_3">#REF!</definedName>
    <definedName name="Print_Area_MI" localSheetId="27">#REF!</definedName>
    <definedName name="Print_Area_MI" localSheetId="24">#REF!</definedName>
    <definedName name="PRINT_AREA_MI">#REF!</definedName>
    <definedName name="PRINT_AREA_MI___0">#REF!</definedName>
    <definedName name="print_area_mi_1" localSheetId="11">#REF!</definedName>
    <definedName name="Print_Area_MI_1" localSheetId="3">"#REF!"</definedName>
    <definedName name="Print_Area_MI_1" localSheetId="30">"#REF!"</definedName>
    <definedName name="Print_Area_MI_1">"#REF!"</definedName>
    <definedName name="Print_Area_MI_17" localSheetId="21">#REF!</definedName>
    <definedName name="Print_Area_MI_17">#REF!</definedName>
    <definedName name="Print_Area_MI1" localSheetId="5">#REF!</definedName>
    <definedName name="Print_Area_MI1" localSheetId="27">#REF!</definedName>
    <definedName name="Print_Area_MI1" localSheetId="24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5">#REF!</definedName>
    <definedName name="PRINT_AREA1" localSheetId="3">#REF!</definedName>
    <definedName name="PRINT_AREA1" localSheetId="30">#REF!</definedName>
    <definedName name="PRINT_AREA1">#REF!</definedName>
    <definedName name="PRINT_AREA2" localSheetId="25">#REF!</definedName>
    <definedName name="PRINT_AREA2">#REF!</definedName>
    <definedName name="Print_Range" localSheetId="25">#REF!</definedName>
    <definedName name="Print_Range">#REF!</definedName>
    <definedName name="print_title" localSheetId="5">#REF!</definedName>
    <definedName name="print_title" localSheetId="25">#REF!</definedName>
    <definedName name="print_title" localSheetId="3">#REF!</definedName>
    <definedName name="print_title" localSheetId="30">#REF!</definedName>
    <definedName name="print_title" localSheetId="21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5">Foundation!$4:$4</definedName>
    <definedName name="_xlnm.Print_Titles" localSheetId="22">'Hardware Supply'!$5:$5</definedName>
    <definedName name="_xlnm.Print_Titles" localSheetId="5">#NAME?</definedName>
    <definedName name="_xlnm.Print_Titles" localSheetId="27">'Location Summary'!$2:$3</definedName>
    <definedName name="_xlnm.Print_Titles" localSheetId="25">'Statutory Proposals'!$1:$5</definedName>
    <definedName name="_xlnm.Print_Titles" localSheetId="3">'Stretch readiness '!$9:$10</definedName>
    <definedName name="_xlnm.Print_Titles" localSheetId="30">#N/A</definedName>
    <definedName name="_xlnm.Print_Titles" localSheetId="24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7">#REF!,#REF!</definedName>
    <definedName name="Print_Titles_1" localSheetId="25">#REF!,#REF!</definedName>
    <definedName name="Print_Titles_1" localSheetId="24">#REF!,#REF!</definedName>
    <definedName name="Print_Titles_1">#REF!,#REF!</definedName>
    <definedName name="Print_Titles_2" localSheetId="5">#REF!</definedName>
    <definedName name="Print_Titles_2" localSheetId="27">#REF!</definedName>
    <definedName name="Print_Titles_2" localSheetId="21">#REF!</definedName>
    <definedName name="Print_Titles_2" localSheetId="24">#REF!</definedName>
    <definedName name="Print_Titles_2">#REF!</definedName>
    <definedName name="PRINT_TITLES_MI" localSheetId="27">#REF!</definedName>
    <definedName name="PRINT_TITLES_MI" localSheetId="24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3">#REF!</definedName>
    <definedName name="PROJECT" localSheetId="30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7">#REF!</definedName>
    <definedName name="ProjectLocation" localSheetId="25">#REF!</definedName>
    <definedName name="ProjectLocation" localSheetId="3">#REF!</definedName>
    <definedName name="ProjectLocation" localSheetId="30">#REF!</definedName>
    <definedName name="ProjectLocation" localSheetId="21">#REF!</definedName>
    <definedName name="ProjectLocation" localSheetId="24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7">#REF!</definedName>
    <definedName name="ProjectNumber" localSheetId="25">#REF!</definedName>
    <definedName name="ProjectNumber" localSheetId="3">#REF!</definedName>
    <definedName name="ProjectNumber" localSheetId="30">#REF!</definedName>
    <definedName name="ProjectNumber" localSheetId="21">#REF!</definedName>
    <definedName name="ProjectNumber" localSheetId="24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7">#REF!</definedName>
    <definedName name="ProjectSubtitle" localSheetId="25">#REF!</definedName>
    <definedName name="ProjectSubtitle" localSheetId="3">#REF!</definedName>
    <definedName name="ProjectSubtitle" localSheetId="30">#REF!</definedName>
    <definedName name="ProjectSubtitle" localSheetId="21">#REF!</definedName>
    <definedName name="ProjectSubtitle" localSheetId="24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7">#REF!</definedName>
    <definedName name="ProjectTitle" localSheetId="25">#REF!</definedName>
    <definedName name="ProjectTitle" localSheetId="3">#REF!</definedName>
    <definedName name="ProjectTitle" localSheetId="30">#REF!</definedName>
    <definedName name="ProjectTitle" localSheetId="21">#REF!</definedName>
    <definedName name="ProjectTitle" localSheetId="24">#REF!</definedName>
    <definedName name="ProjectTitle">#REF!</definedName>
    <definedName name="PROPFLOW" localSheetId="5">#REF!</definedName>
    <definedName name="PROPFLOW" localSheetId="25">#REF!</definedName>
    <definedName name="PROPFLOW" localSheetId="3">#REF!</definedName>
    <definedName name="PROPFLOW" localSheetId="30">#REF!</definedName>
    <definedName name="PROPFLOW" localSheetId="21">#REF!</definedName>
    <definedName name="PROPFLOW">#REF!</definedName>
    <definedName name="PROPS" localSheetId="11">#REF!</definedName>
    <definedName name="PROPS" localSheetId="21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7">#REF!</definedName>
    <definedName name="PROVISIONS" localSheetId="24">#REF!</definedName>
    <definedName name="PROVISIONS">#REF!</definedName>
    <definedName name="PrtA">#REF!</definedName>
    <definedName name="PS" localSheetId="11">#REF!</definedName>
    <definedName name="ps" localSheetId="27">#N/A</definedName>
    <definedName name="ps" localSheetId="3">#N/A</definedName>
    <definedName name="ps" localSheetId="30">#N/A</definedName>
    <definedName name="PS" localSheetId="21">#REF!</definedName>
    <definedName name="ps" localSheetId="24">#N/A</definedName>
    <definedName name="ps">#N/A</definedName>
    <definedName name="PS___0" localSheetId="25">#REF!</definedName>
    <definedName name="PS___0" localSheetId="21">#REF!</definedName>
    <definedName name="PS___0">#REF!</definedName>
    <definedName name="PS___13" localSheetId="21">#REF!</definedName>
    <definedName name="PS___13">#REF!</definedName>
    <definedName name="psi" localSheetId="21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7">#REF!</definedName>
    <definedName name="PublicDocuments" localSheetId="24">#REF!</definedName>
    <definedName name="PublicDocuments" localSheetId="1">#REF!</definedName>
    <definedName name="PublicDocuments">#REF!</definedName>
    <definedName name="PUMP" localSheetId="5">#REF!</definedName>
    <definedName name="PUMP" localSheetId="25">#REF!</definedName>
    <definedName name="PUMP" localSheetId="3">#REF!</definedName>
    <definedName name="PUMP" localSheetId="30">#REF!</definedName>
    <definedName name="PUMP" localSheetId="21">#REF!</definedName>
    <definedName name="PUMP">#REF!</definedName>
    <definedName name="PUMPS_DATA" localSheetId="27">#REF!</definedName>
    <definedName name="PUMPS_DATA" localSheetId="21">#REF!</definedName>
    <definedName name="PUMPS_DATA" localSheetId="24">#REF!</definedName>
    <definedName name="PUMPS_DATA">#REF!</definedName>
    <definedName name="putty" localSheetId="5">#REF!</definedName>
    <definedName name="putty" localSheetId="25">#REF!</definedName>
    <definedName name="putty" localSheetId="3">#REF!</definedName>
    <definedName name="putty" localSheetId="30">#REF!</definedName>
    <definedName name="putty" localSheetId="21">#REF!</definedName>
    <definedName name="putty">#REF!</definedName>
    <definedName name="Puz" localSheetId="11">#REF!</definedName>
    <definedName name="Puz" localSheetId="3">#REF!</definedName>
    <definedName name="Puz" localSheetId="30">#REF!</definedName>
    <definedName name="Puz" localSheetId="2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3">#REF!</definedName>
    <definedName name="Pwl" localSheetId="30">#REF!</definedName>
    <definedName name="Pwl" localSheetId="2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5">INDEX(#REF!,MATCH(#REF!,#REF!,0))</definedName>
    <definedName name="QA" localSheetId="21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5">INDEX(#REF!,MATCH(#REF!,#REF!,0))</definedName>
    <definedName name="QB" localSheetId="21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5">#REF!</definedName>
    <definedName name="QC" localSheetId="3">INDEX(#REF!,MATCH(#REF!,#REF!,0))</definedName>
    <definedName name="QC" localSheetId="30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5">INDEX(#REF!,MATCH(#REF!,#REF!,0))</definedName>
    <definedName name="QD" localSheetId="21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5">INDEX(#REF!,MATCH(#REF!,#REF!,0))</definedName>
    <definedName name="QE" localSheetId="2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5">#REF!</definedName>
    <definedName name="QF" localSheetId="3">INDEX(#REF!,MATCH(#REF!,#REF!,0))</definedName>
    <definedName name="QF" localSheetId="30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5">INDEX(#REF!,MATCH(#REF!,#REF!,0))</definedName>
    <definedName name="QG" localSheetId="21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5">INDEX(#REF!,MATCH(#REF!,#REF!,0))</definedName>
    <definedName name="QH" localSheetId="21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5">#REF!</definedName>
    <definedName name="QI" localSheetId="3">INDEX(#REF!,MATCH(#REF!,#REF!,0))</definedName>
    <definedName name="QI" localSheetId="30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5">INDEX(#REF!,MATCH(#REF!,#REF!,0))</definedName>
    <definedName name="QJ" localSheetId="21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5">INDEX(#REF!,MATCH(#REF!,#REF!,0))</definedName>
    <definedName name="QK" localSheetId="21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5">#REF!</definedName>
    <definedName name="QL" localSheetId="3">INDEX(#REF!,MATCH(#REF!,#REF!,0))</definedName>
    <definedName name="QL" localSheetId="30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5">INDEX(#REF!,MATCH(#REF!,#REF!,0))</definedName>
    <definedName name="QM" localSheetId="2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3">#N/A</definedName>
    <definedName name="qqq" localSheetId="30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7" hidden="1">{"form-D1",#N/A,FALSE,"FORM-D1";"form-D1_amt",#N/A,FALSE,"FORM-D1"}</definedName>
    <definedName name="QQQQ" localSheetId="25" hidden="1">{"form-D1",#N/A,FALSE,"FORM-D1";"form-D1_amt",#N/A,FALSE,"FORM-D1"}</definedName>
    <definedName name="QQQQ" localSheetId="3" hidden="1">{"form-D1",#N/A,FALSE,"FORM-D1";"form-D1_amt",#N/A,FALSE,"FORM-D1"}</definedName>
    <definedName name="QQQQ" localSheetId="30" hidden="1">{"form-D1",#N/A,FALSE,"FORM-D1";"form-D1_amt",#N/A,FALSE,"FORM-D1"}</definedName>
    <definedName name="QQQQ" localSheetId="21" hidden="1">{"form-D1",#N/A,FALSE,"FORM-D1";"form-D1_amt",#N/A,FALSE,"FORM-D1"}</definedName>
    <definedName name="QQQQ" localSheetId="2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7" hidden="1">#REF!</definedName>
    <definedName name="QQQQQQQQQQ" localSheetId="21" hidden="1">#REF!</definedName>
    <definedName name="QQQQQQQQQQ" localSheetId="24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7">#REF!</definedName>
    <definedName name="QTY" localSheetId="3">#REF!</definedName>
    <definedName name="QTY" localSheetId="30">#REF!</definedName>
    <definedName name="QTY" localSheetId="2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5">#REF!</definedName>
    <definedName name="Quantity">#REF!</definedName>
    <definedName name="quao">#REF!</definedName>
    <definedName name="Quote_Rev_No" localSheetId="27">#REF!</definedName>
    <definedName name="Quote_Rev_No" localSheetId="2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7" hidden="1">{"'PROFITABILITY'!$A$1:$F$45"}</definedName>
    <definedName name="qw" localSheetId="25" hidden="1">{"'PROFITABILITY'!$A$1:$F$45"}</definedName>
    <definedName name="qw" localSheetId="3" hidden="1">{"'PROFITABILITY'!$A$1:$F$45"}</definedName>
    <definedName name="qw" localSheetId="30" hidden="1">{"'PROFITABILITY'!$A$1:$F$45"}</definedName>
    <definedName name="qw" localSheetId="21">#REF!</definedName>
    <definedName name="qw" localSheetId="24" hidden="1">{"'PROFITABILITY'!$A$1:$F$45"}</definedName>
    <definedName name="qw" hidden="1">{"'PROFITABILITY'!$A$1:$F$45"}</definedName>
    <definedName name="qwer" localSheetId="27">#REF!</definedName>
    <definedName name="qwer" localSheetId="24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7">#REF!</definedName>
    <definedName name="r_" localSheetId="24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5">#REF!</definedName>
    <definedName name="RA" localSheetId="3">INDEX(#REF!,MATCH(#REF!,#REF!,0))</definedName>
    <definedName name="RA" localSheetId="30">INDEX(#REF!,MATCH(#REF!,#REF!,0))</definedName>
    <definedName name="RA">#REF!</definedName>
    <definedName name="raaa" localSheetId="11" hidden="1">{"'Sheet1'!$A$4386:$N$4591"}</definedName>
    <definedName name="raaa" localSheetId="27" hidden="1">{"'Sheet1'!$A$4386:$N$4591"}</definedName>
    <definedName name="raaa" localSheetId="25" hidden="1">{"'Sheet1'!$A$4386:$N$4591"}</definedName>
    <definedName name="raaa" localSheetId="3" hidden="1">{"'Sheet1'!$A$4386:$N$4591"}</definedName>
    <definedName name="raaa" localSheetId="30" hidden="1">{"'Sheet1'!$A$4386:$N$4591"}</definedName>
    <definedName name="raaa" localSheetId="21" hidden="1">{"'Sheet1'!$A$4386:$N$4591"}</definedName>
    <definedName name="raaa" localSheetId="24" hidden="1">{"'Sheet1'!$A$4386:$N$4591"}</definedName>
    <definedName name="raaa" hidden="1">{"'Sheet1'!$A$4386:$N$4591"}</definedName>
    <definedName name="RAB_GI_Mranggen">#REF!</definedName>
    <definedName name="Rac" localSheetId="3">#REF!</definedName>
    <definedName name="Rac" localSheetId="30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7" hidden="1">{"'PROFITABILITY'!$A$1:$F$45"}</definedName>
    <definedName name="Radio" localSheetId="25" hidden="1">{"'PROFITABILITY'!$A$1:$F$45"}</definedName>
    <definedName name="Radio" localSheetId="3" hidden="1">{"'PROFITABILITY'!$A$1:$F$45"}</definedName>
    <definedName name="Radio" localSheetId="30" hidden="1">{"'PROFITABILITY'!$A$1:$F$45"}</definedName>
    <definedName name="Radio" localSheetId="21" hidden="1">{"'PROFITABILITY'!$A$1:$F$45"}</definedName>
    <definedName name="Radio" localSheetId="2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7">#REF!</definedName>
    <definedName name="raghu" localSheetId="24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7" hidden="1">{#N/A,#N/A,FALSE,"CCTV"}</definedName>
    <definedName name="rahee" localSheetId="25" hidden="1">{#N/A,#N/A,FALSE,"CCTV"}</definedName>
    <definedName name="rahee" localSheetId="3" hidden="1">{#N/A,#N/A,FALSE,"CCTV"}</definedName>
    <definedName name="rahee" localSheetId="30" hidden="1">{#N/A,#N/A,FALSE,"CCTV"}</definedName>
    <definedName name="rahee" localSheetId="21" hidden="1">{#N/A,#N/A,FALSE,"CCTV"}</definedName>
    <definedName name="rahee" localSheetId="24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7" hidden="1">{#N/A,#N/A,FALSE,"CCTV"}</definedName>
    <definedName name="rahee2" localSheetId="25" hidden="1">{#N/A,#N/A,FALSE,"CCTV"}</definedName>
    <definedName name="rahee2" localSheetId="3" hidden="1">{#N/A,#N/A,FALSE,"CCTV"}</definedName>
    <definedName name="rahee2" localSheetId="30" hidden="1">{#N/A,#N/A,FALSE,"CCTV"}</definedName>
    <definedName name="rahee2" localSheetId="21" hidden="1">{#N/A,#N/A,FALSE,"CCTV"}</definedName>
    <definedName name="rahee2" localSheetId="24" hidden="1">{#N/A,#N/A,FALSE,"CCTV"}</definedName>
    <definedName name="rahee2" hidden="1">{#N/A,#N/A,FALSE,"CCTV"}</definedName>
    <definedName name="Rahul">#REF!</definedName>
    <definedName name="Rahul1">#REF!</definedName>
    <definedName name="RAIL" localSheetId="25">#REF!</definedName>
    <definedName name="RAIL">#REF!</definedName>
    <definedName name="Raj" localSheetId="11" hidden="1">{"'Sheet1'!$A$4386:$N$4591"}</definedName>
    <definedName name="Raj" localSheetId="27" hidden="1">{"'Sheet1'!$A$4386:$N$4591"}</definedName>
    <definedName name="Raj" localSheetId="25" hidden="1">{"'Sheet1'!$A$4386:$N$4591"}</definedName>
    <definedName name="Raj" localSheetId="3" hidden="1">{"'Sheet1'!$A$4386:$N$4591"}</definedName>
    <definedName name="Raj" localSheetId="30" hidden="1">{"'Sheet1'!$A$4386:$N$4591"}</definedName>
    <definedName name="Raj" localSheetId="21" hidden="1">{"'Sheet1'!$A$4386:$N$4591"}</definedName>
    <definedName name="Raj" localSheetId="24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5">#REF!</definedName>
    <definedName name="rara" localSheetId="3">#REF!</definedName>
    <definedName name="rara" localSheetId="30">#REF!</definedName>
    <definedName name="rara" localSheetId="21">#REF!</definedName>
    <definedName name="rara">#REF!</definedName>
    <definedName name="RAS">INDEX(#REF!,MATCH(#REF!,#REF!,0))</definedName>
    <definedName name="RATE" localSheetId="21">#REF!</definedName>
    <definedName name="RATE">#REF!</definedName>
    <definedName name="RATE___0" localSheetId="21">#REF!</definedName>
    <definedName name="RATE___0">#REF!</definedName>
    <definedName name="rate0" localSheetId="5">#REF!</definedName>
    <definedName name="rate0" localSheetId="25">#REF!</definedName>
    <definedName name="rate0" localSheetId="3">#REF!</definedName>
    <definedName name="rate0" localSheetId="30">#REF!</definedName>
    <definedName name="rate0" localSheetId="21">#REF!</definedName>
    <definedName name="rate0">#REF!</definedName>
    <definedName name="rate1">#REF!</definedName>
    <definedName name="rates">#REF!</definedName>
    <definedName name="RATEST" localSheetId="21">#REF!</definedName>
    <definedName name="RATEST">#REF!</definedName>
    <definedName name="ratio1">#REF!</definedName>
    <definedName name="raverage" localSheetId="21">#REF!</definedName>
    <definedName name="raverage">#REF!</definedName>
    <definedName name="RawAgencyPrice" localSheetId="27">#REF!</definedName>
    <definedName name="RawAgencyPrice" localSheetId="24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7">INDEX(#REF!,MATCH(#REF!,#REF!,0))</definedName>
    <definedName name="RB" localSheetId="25">INDEX(#REF!,MATCH(#REF!,#REF!,0))</definedName>
    <definedName name="RB" localSheetId="3">INDEX(#REF!,MATCH(#REF!,#REF!,0))</definedName>
    <definedName name="RB" localSheetId="30">INDEX(#REF!,MATCH(#REF!,#REF!,0))</definedName>
    <definedName name="rb" localSheetId="21">#REF!</definedName>
    <definedName name="RB" localSheetId="24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5">INDEX(#REF!,MATCH(#REF!,#REF!,0))</definedName>
    <definedName name="RC_" localSheetId="2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5">INDEX(#REF!,MATCH(#REF!,#REF!,0))</definedName>
    <definedName name="RD" localSheetId="21">INDEX(#REF!,MATCH(#REF!,#REF!,0))</definedName>
    <definedName name="RD">INDEX(#REF!,MATCH(#REF!,#REF!,0))</definedName>
    <definedName name="rdc" localSheetId="3">#REF!</definedName>
    <definedName name="rdc" localSheetId="30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7">#REF!</definedName>
    <definedName name="Receivables_yearwise" localSheetId="24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7">#REF!</definedName>
    <definedName name="_xlnm.Recorder" localSheetId="24">#REF!</definedName>
    <definedName name="_xlnm.Recorder" localSheetId="1">#REF!</definedName>
    <definedName name="_xlnm.Recorder">#REF!</definedName>
    <definedName name="RECOUT">#N/A</definedName>
    <definedName name="rect_4_415" localSheetId="21">#REF!</definedName>
    <definedName name="rect_4_415">#REF!</definedName>
    <definedName name="RED" localSheetId="5">#REF!</definedName>
    <definedName name="RED" localSheetId="27">#REF!</definedName>
    <definedName name="RED" localSheetId="24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5">#REF!</definedName>
    <definedName name="REGULAR_STAFF_ENTRY" localSheetId="3">#REF!</definedName>
    <definedName name="REGULAR_STAFF_ENTRY" localSheetId="30">#REF!</definedName>
    <definedName name="REGULAR_STAFF_ENTRY" localSheetId="21">#REF!</definedName>
    <definedName name="REGULAR_STAFF_ENTRY">#REF!</definedName>
    <definedName name="rel" localSheetId="21">#REF!</definedName>
    <definedName name="rel">#REF!</definedName>
    <definedName name="Rel.per" localSheetId="3">#REF!</definedName>
    <definedName name="Rel.per" localSheetId="30">#REF!</definedName>
    <definedName name="Rel.per" localSheetId="21">#REF!</definedName>
    <definedName name="Rel.per">#REF!</definedName>
    <definedName name="Rel.perm" localSheetId="3">#REF!</definedName>
    <definedName name="Rel.perm" localSheetId="30">#REF!</definedName>
    <definedName name="Rel.perm">#REF!</definedName>
    <definedName name="REN" localSheetId="27">#REF!</definedName>
    <definedName name="REN" localSheetId="24">#REF!</definedName>
    <definedName name="REN">#REF!</definedName>
    <definedName name="RENT" localSheetId="27">#REF!</definedName>
    <definedName name="RENT" localSheetId="2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7" hidden="1">{#N/A,#N/A,FALSE,"CCTV"}</definedName>
    <definedName name="RF" localSheetId="25" hidden="1">{#N/A,#N/A,FALSE,"CCTV"}</definedName>
    <definedName name="RF" localSheetId="3" hidden="1">{#N/A,#N/A,FALSE,"CCTV"}</definedName>
    <definedName name="RF" localSheetId="30" hidden="1">{#N/A,#N/A,FALSE,"CCTV"}</definedName>
    <definedName name="RF" localSheetId="21" hidden="1">{#N/A,#N/A,FALSE,"CCTV"}</definedName>
    <definedName name="RF" localSheetId="24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7">#REF!</definedName>
    <definedName name="RFP003A" localSheetId="21">#REF!</definedName>
    <definedName name="RFP003A" localSheetId="24">#REF!</definedName>
    <definedName name="RFP003A">#REF!</definedName>
    <definedName name="RFP003B" localSheetId="5">#REF!</definedName>
    <definedName name="RFP003B" localSheetId="27">#REF!</definedName>
    <definedName name="RFP003B" localSheetId="24">#REF!</definedName>
    <definedName name="RFP003B">#REF!</definedName>
    <definedName name="RFP003C" localSheetId="5">#REF!</definedName>
    <definedName name="RFP003C" localSheetId="27">#REF!</definedName>
    <definedName name="RFP003C" localSheetId="2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7" hidden="1">{"'PROFITABILITY'!$A$1:$F$45"}</definedName>
    <definedName name="rfsaf" localSheetId="25" hidden="1">{"'PROFITABILITY'!$A$1:$F$45"}</definedName>
    <definedName name="rfsaf" localSheetId="3" hidden="1">{"'PROFITABILITY'!$A$1:$F$45"}</definedName>
    <definedName name="rfsaf" localSheetId="30" hidden="1">{"'PROFITABILITY'!$A$1:$F$45"}</definedName>
    <definedName name="rfsaf" localSheetId="21" hidden="1">{"'PROFITABILITY'!$A$1:$F$45"}</definedName>
    <definedName name="rfsaf" localSheetId="24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5">#REF!</definedName>
    <definedName name="RG" localSheetId="3">INDEX(#REF!,MATCH(#REF!,#REF!,0))</definedName>
    <definedName name="RG" localSheetId="30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5">INDEX(#REF!,MATCH(#REF!,#REF!,0))</definedName>
    <definedName name="RH" localSheetId="2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5">INDEX(#REF!,MATCH(#REF!,#REF!,0))</definedName>
    <definedName name="RI" localSheetId="2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5">#REF!</definedName>
    <definedName name="Rising_CI" localSheetId="3">#REF!</definedName>
    <definedName name="Rising_CI" localSheetId="30">#REF!</definedName>
    <definedName name="Rising_CI" localSheetId="21">#REF!</definedName>
    <definedName name="Rising_CI">#REF!</definedName>
    <definedName name="Rising_Design" localSheetId="5">#REF!</definedName>
    <definedName name="Rising_Design" localSheetId="25">#REF!</definedName>
    <definedName name="Rising_Design" localSheetId="3">#REF!</definedName>
    <definedName name="Rising_Design" localSheetId="30">#REF!</definedName>
    <definedName name="Rising_Design" localSheetId="21">#REF!</definedName>
    <definedName name="Rising_Design">#REF!</definedName>
    <definedName name="risk" localSheetId="27">#REF!</definedName>
    <definedName name="risk" localSheetId="3">#REF!</definedName>
    <definedName name="risk" localSheetId="30">#REF!</definedName>
    <definedName name="Risk" localSheetId="21">#REF!</definedName>
    <definedName name="risk" localSheetId="24">#REF!</definedName>
    <definedName name="risk">#REF!</definedName>
    <definedName name="risk1" localSheetId="27">#REF!</definedName>
    <definedName name="risk1" localSheetId="3">#REF!</definedName>
    <definedName name="risk1" localSheetId="30">#REF!</definedName>
    <definedName name="risk1" localSheetId="24">#REF!</definedName>
    <definedName name="risk1">#REF!</definedName>
    <definedName name="risk3" localSheetId="3">#REF!</definedName>
    <definedName name="risk3" localSheetId="3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7" hidden="1">5</definedName>
    <definedName name="RiskHasSettings" localSheetId="3" hidden="1">6</definedName>
    <definedName name="RiskHasSettings" localSheetId="30" hidden="1">6</definedName>
    <definedName name="RiskHasSettings" localSheetId="21" hidden="1">6</definedName>
    <definedName name="RiskHasSettings" localSheetId="24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7" hidden="1">500</definedName>
    <definedName name="RiskNumIterations" localSheetId="3" hidden="1">1000</definedName>
    <definedName name="RiskNumIterations" localSheetId="30" hidden="1">1000</definedName>
    <definedName name="RiskNumIterations" localSheetId="21" hidden="1">1000</definedName>
    <definedName name="RiskNumIterations" localSheetId="2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7" hidden="1">3</definedName>
    <definedName name="RiskSamplingType" localSheetId="3" hidden="1">2</definedName>
    <definedName name="RiskSamplingType" localSheetId="30" hidden="1">2</definedName>
    <definedName name="RiskSamplingType" localSheetId="21" hidden="1">2</definedName>
    <definedName name="RiskSamplingType" localSheetId="2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7" hidden="1">FALSE</definedName>
    <definedName name="RiskUseMultipleCPUs" localSheetId="3" hidden="1">TRUE</definedName>
    <definedName name="RiskUseMultipleCPUs" localSheetId="30" hidden="1">TRUE</definedName>
    <definedName name="RiskUseMultipleCPUs" localSheetId="21" hidden="1">TRUE</definedName>
    <definedName name="RiskUseMultipleCPUs" localSheetId="24" hidden="1">FALSE</definedName>
    <definedName name="RiskUseMultipleCPUs" hidden="1">FALSE</definedName>
    <definedName name="RiverGodavari" localSheetId="21">#REF!</definedName>
    <definedName name="RiverGodavari">#REF!</definedName>
    <definedName name="RJ" localSheetId="11">INDEX(#REF!,MATCH(#REF!,#REF!,0))</definedName>
    <definedName name="RJ" localSheetId="25">INDEX(#REF!,MATCH(#REF!,#REF!,0))</definedName>
    <definedName name="RJ" localSheetId="2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5">INDEX(#REF!,MATCH(#REF!,#REF!,0))</definedName>
    <definedName name="RK" localSheetId="21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5">#REF!</definedName>
    <definedName name="RL" localSheetId="3">INDEX(#REF!,MATCH(#REF!,#REF!,0))</definedName>
    <definedName name="RL" localSheetId="30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5">INDEX(#REF!,MATCH(#REF!,#REF!,0))</definedName>
    <definedName name="RM" localSheetId="3">INDEX(#REF!,MATCH(#REF!,#REF!,0))</definedName>
    <definedName name="RM" localSheetId="30">INDEX(#REF!,MATCH(#REF!,#REF!,0))</definedName>
    <definedName name="RM" localSheetId="21">INDEX(#REF!,MATCH(#REF!,#REF!,0))</definedName>
    <definedName name="RM">INDEX(#REF!,MATCH(#REF!,#REF!,0))</definedName>
    <definedName name="rmcaccp" localSheetId="11">#REF!</definedName>
    <definedName name="rmcaccp" localSheetId="27">#REF!</definedName>
    <definedName name="rmcaccp" localSheetId="24">#REF!</definedName>
    <definedName name="rmcaccp">#REF!</definedName>
    <definedName name="rmcecp" localSheetId="11">#REF!</definedName>
    <definedName name="rmcecp" localSheetId="27">#REF!</definedName>
    <definedName name="rmcecp" localSheetId="24">#REF!</definedName>
    <definedName name="rmcecp">#REF!</definedName>
    <definedName name="rmcmcc.1" localSheetId="11">#REF!</definedName>
    <definedName name="rmcmcc.1" localSheetId="27">#REF!</definedName>
    <definedName name="rmcmcc.1" localSheetId="24">#REF!</definedName>
    <definedName name="rmcmcc.1">#REF!</definedName>
    <definedName name="rmcmcc.2" localSheetId="11">#REF!</definedName>
    <definedName name="rmcmcc.2" localSheetId="27">#REF!</definedName>
    <definedName name="rmcmcc.2" localSheetId="24">#REF!</definedName>
    <definedName name="rmcmcc.2">#REF!</definedName>
    <definedName name="rmcmcc.3" localSheetId="11">#REF!</definedName>
    <definedName name="rmcmcc.3" localSheetId="27">#REF!</definedName>
    <definedName name="rmcmcc.3" localSheetId="24">#REF!</definedName>
    <definedName name="rmcmcc.3">#REF!</definedName>
    <definedName name="rmcmltsb" localSheetId="11">#REF!</definedName>
    <definedName name="rmcmltsb" localSheetId="27">#REF!</definedName>
    <definedName name="rmcmltsb" localSheetId="24">#REF!</definedName>
    <definedName name="rmcmltsb">#REF!</definedName>
    <definedName name="rmcmsb.ups" localSheetId="11">#REF!</definedName>
    <definedName name="rmcmsb.ups" localSheetId="27">#REF!</definedName>
    <definedName name="rmcmsb.ups" localSheetId="24">#REF!</definedName>
    <definedName name="rmcmsb.ups">#REF!</definedName>
    <definedName name="rmcsmsb.1" localSheetId="11">#REF!</definedName>
    <definedName name="rmcsmsb.1" localSheetId="27">#REF!</definedName>
    <definedName name="rmcsmsb.1" localSheetId="24">#REF!</definedName>
    <definedName name="rmcsmsb.1">#REF!</definedName>
    <definedName name="rmcsmsb.2" localSheetId="11">#REF!</definedName>
    <definedName name="rmcsmsb.2" localSheetId="27">#REF!</definedName>
    <definedName name="rmcsmsb.2" localSheetId="24">#REF!</definedName>
    <definedName name="rmcsmsb.2">#REF!</definedName>
    <definedName name="rmcsmsb.3" localSheetId="11">#REF!</definedName>
    <definedName name="rmcsmsb.3" localSheetId="27">#REF!</definedName>
    <definedName name="rmcsmsb.3" localSheetId="24">#REF!</definedName>
    <definedName name="rmcsmsb.3">#REF!</definedName>
    <definedName name="rmcsmsb.b" localSheetId="11">#REF!</definedName>
    <definedName name="rmcsmsb.b" localSheetId="27">#REF!</definedName>
    <definedName name="rmcsmsb.b" localSheetId="24">#REF!</definedName>
    <definedName name="rmcsmsb.b">#REF!</definedName>
    <definedName name="rmcsmsb.g" localSheetId="11">#REF!</definedName>
    <definedName name="rmcsmsb.g" localSheetId="27">#REF!</definedName>
    <definedName name="rmcsmsb.g" localSheetId="24">#REF!</definedName>
    <definedName name="rmcsmsb.g">#REF!</definedName>
    <definedName name="rmcsmsb.lab" localSheetId="11">#REF!</definedName>
    <definedName name="rmcsmsb.lab" localSheetId="27">#REF!</definedName>
    <definedName name="rmcsmsb.lab" localSheetId="24">#REF!</definedName>
    <definedName name="rmcsmsb.lab">#REF!</definedName>
    <definedName name="rmcsmsb.main" localSheetId="11">#REF!</definedName>
    <definedName name="rmcsmsb.main" localSheetId="27">#REF!</definedName>
    <definedName name="rmcsmsb.main" localSheetId="24">#REF!</definedName>
    <definedName name="rmcsmsb.main">#REF!</definedName>
    <definedName name="rmcsmsb.t" localSheetId="11">#REF!</definedName>
    <definedName name="rmcsmsb.t" localSheetId="27">#REF!</definedName>
    <definedName name="rmcsmsb.t" localSheetId="24">#REF!</definedName>
    <definedName name="rmcsmsb.t">#REF!</definedName>
    <definedName name="rmcsmsb.ups" localSheetId="11">#REF!</definedName>
    <definedName name="rmcsmsb.ups" localSheetId="27">#REF!</definedName>
    <definedName name="rmcsmsb.ups" localSheetId="24">#REF!</definedName>
    <definedName name="rmcsmsb.ups">#REF!</definedName>
    <definedName name="rmcup.1" localSheetId="11">#REF!</definedName>
    <definedName name="rmcup.1" localSheetId="27">#REF!</definedName>
    <definedName name="rmcup.1" localSheetId="24">#REF!</definedName>
    <definedName name="rmcup.1">#REF!</definedName>
    <definedName name="rmcup.2" localSheetId="11">#REF!</definedName>
    <definedName name="rmcup.2" localSheetId="27">#REF!</definedName>
    <definedName name="rmcup.2" localSheetId="24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5">#REF!</definedName>
    <definedName name="ROCE.R" localSheetId="3">#REF!</definedName>
    <definedName name="ROCE.R" localSheetId="30">#REF!</definedName>
    <definedName name="ROCE.R" localSheetId="21">#REF!</definedName>
    <definedName name="ROCE.R">#REF!</definedName>
    <definedName name="rockexcavation" localSheetId="5">#REF!</definedName>
    <definedName name="rockexcavation" localSheetId="25">#REF!</definedName>
    <definedName name="rockexcavation" localSheetId="3">#REF!</definedName>
    <definedName name="rockexcavation" localSheetId="30">#REF!</definedName>
    <definedName name="rockexcavation" localSheetId="21">#REF!</definedName>
    <definedName name="rockexcavation">#REF!</definedName>
    <definedName name="RODS" localSheetId="27">#REF!</definedName>
    <definedName name="RODS" localSheetId="21">#REF!</definedName>
    <definedName name="RODS" localSheetId="24">#REF!</definedName>
    <definedName name="RODS">#REF!</definedName>
    <definedName name="roller8MT" localSheetId="5">#REF!</definedName>
    <definedName name="roller8MT" localSheetId="25">#REF!</definedName>
    <definedName name="roller8MT" localSheetId="3">#REF!</definedName>
    <definedName name="roller8MT" localSheetId="30">#REF!</definedName>
    <definedName name="roller8MT" localSheetId="21">#REF!</definedName>
    <definedName name="roller8MT">#REF!</definedName>
    <definedName name="ROLLFCCASHFLOW" localSheetId="27">#REF!</definedName>
    <definedName name="ROLLFCCASHFLOW" localSheetId="24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5">#REF!</definedName>
    <definedName name="ROTARY" localSheetId="3">#REF!</definedName>
    <definedName name="ROTARY" localSheetId="30">#REF!</definedName>
    <definedName name="ROTARY" localSheetId="21">#REF!</definedName>
    <definedName name="ROTARY">#REF!</definedName>
    <definedName name="rousd" localSheetId="27">#REF!</definedName>
    <definedName name="rousd" localSheetId="21">#REF!</definedName>
    <definedName name="rousd" localSheetId="24">#REF!</definedName>
    <definedName name="rousd">#REF!</definedName>
    <definedName name="rout_t" localSheetId="27">#REF!</definedName>
    <definedName name="rout_t" localSheetId="24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3">#REF!</definedName>
    <definedName name="RSP" localSheetId="30">#REF!</definedName>
    <definedName name="RSP">#REF!</definedName>
    <definedName name="Rt" localSheetId="3">#REF!</definedName>
    <definedName name="Rt" localSheetId="30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5">#REF!</definedName>
    <definedName name="ry" localSheetId="3">#REF!</definedName>
    <definedName name="ry" localSheetId="30">#REF!</definedName>
    <definedName name="ry" localSheetId="21">#REF!</definedName>
    <definedName name="ry">#REF!</definedName>
    <definedName name="rzgymj">#REF!</definedName>
    <definedName name="s" localSheetId="11">#REF!</definedName>
    <definedName name="s" localSheetId="27">#REF!</definedName>
    <definedName name="s" localSheetId="21">#REF!</definedName>
    <definedName name="s" localSheetId="24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7" hidden="1">{"'PROFITABILITY'!$A$1:$F$45"}</definedName>
    <definedName name="s_1" localSheetId="25" hidden="1">{"'PROFITABILITY'!$A$1:$F$45"}</definedName>
    <definedName name="s_1" localSheetId="3" hidden="1">{"'PROFITABILITY'!$A$1:$F$45"}</definedName>
    <definedName name="s_1" localSheetId="30" hidden="1">{"'PROFITABILITY'!$A$1:$F$45"}</definedName>
    <definedName name="s_1" localSheetId="21" hidden="1">{"'PROFITABILITY'!$A$1:$F$45"}</definedName>
    <definedName name="s_1" localSheetId="24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3">#REF!</definedName>
    <definedName name="SA" localSheetId="30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7">#REF!</definedName>
    <definedName name="SALEFACT" localSheetId="24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7">#REF!</definedName>
    <definedName name="Sand_124" localSheetId="25">#REF!</definedName>
    <definedName name="Sand_124" localSheetId="3">#REF!</definedName>
    <definedName name="Sand_124" localSheetId="30">#REF!</definedName>
    <definedName name="Sand_124" localSheetId="21">#REF!</definedName>
    <definedName name="Sand_124" localSheetId="24">#REF!</definedName>
    <definedName name="Sand_124">#REF!</definedName>
    <definedName name="sand124" localSheetId="5">#REF!</definedName>
    <definedName name="sand124" localSheetId="25">#REF!</definedName>
    <definedName name="sand124" localSheetId="3">#REF!</definedName>
    <definedName name="sand124" localSheetId="30">#REF!</definedName>
    <definedName name="sand124" localSheetId="21">#REF!</definedName>
    <definedName name="sand124">#REF!</definedName>
    <definedName name="Sandeep">#REF!</definedName>
    <definedName name="SandI_Mobi_Mth" localSheetId="27">#REF!</definedName>
    <definedName name="SandI_Mobi_Mth" localSheetId="21">#REF!</definedName>
    <definedName name="SandI_Mobi_Mth" localSheetId="24">#REF!</definedName>
    <definedName name="SandI_Mobi_Mth">#REF!</definedName>
    <definedName name="SandI_Mth" localSheetId="27">#REF!</definedName>
    <definedName name="SandI_Mth" localSheetId="24">#REF!</definedName>
    <definedName name="SandI_Mth">#REF!</definedName>
    <definedName name="SandMT" localSheetId="5">#REF!</definedName>
    <definedName name="SandMT" localSheetId="25">#REF!</definedName>
    <definedName name="SandMT" localSheetId="3">#REF!</definedName>
    <definedName name="SandMT" localSheetId="30">#REF!</definedName>
    <definedName name="SandMT" localSheetId="21">#REF!</definedName>
    <definedName name="SandMT">#REF!</definedName>
    <definedName name="Sanitary" localSheetId="21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5">#REF!</definedName>
    <definedName name="sarita" localSheetId="21">#REF!</definedName>
    <definedName name="sarita" localSheetId="1">#REF!</definedName>
    <definedName name="sarita">#REF!</definedName>
    <definedName name="sary" localSheetId="5">#REF!</definedName>
    <definedName name="sary" localSheetId="25">#REF!</definedName>
    <definedName name="sary" localSheetId="3">#REF!</definedName>
    <definedName name="sary" localSheetId="30">#REF!</definedName>
    <definedName name="sary" localSheetId="21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1">#REF!</definedName>
    <definedName name="SATYA">#REF!</definedName>
    <definedName name="SAUMAJIT">#REF!</definedName>
    <definedName name="SAUN" localSheetId="21">#REF!</definedName>
    <definedName name="SAUN">#REF!</definedName>
    <definedName name="SB" localSheetId="11">INDEX(#REF!,MATCH(#REF!,#REF!,0))</definedName>
    <definedName name="SB" localSheetId="27">INDEX(#REF!,MATCH(#REF!,#REF!,0))</definedName>
    <definedName name="SB" localSheetId="25">INDEX(#REF!,MATCH(#REF!,#REF!,0))</definedName>
    <definedName name="SB" localSheetId="3">INDEX(#REF!,MATCH(#REF!,#REF!,0))</definedName>
    <definedName name="SB" localSheetId="30">INDEX(#REF!,MATCH(#REF!,#REF!,0))</definedName>
    <definedName name="sb" localSheetId="21">#REF!</definedName>
    <definedName name="SB" localSheetId="24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7">INDEX(#REF!,MATCH(#REF!,#REF!,0))</definedName>
    <definedName name="SC" localSheetId="25">INDEX(#REF!,MATCH(#REF!,#REF!,0))</definedName>
    <definedName name="SC" localSheetId="21">#REF!</definedName>
    <definedName name="SC" localSheetId="24">INDEX(#REF!,MATCH(#REF!,#REF!,0))</definedName>
    <definedName name="SC">INDEX(#REF!,MATCH(#REF!,#REF!,0))</definedName>
    <definedName name="SC_Ave" localSheetId="27">#REF!</definedName>
    <definedName name="SC_Ave" localSheetId="2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3">#REF!</definedName>
    <definedName name="SCH" localSheetId="30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25" hidden="1">{"form-D1",#N/A,FALSE,"FORM-D1";"form-D1_amt",#N/A,FALSE,"FORM-D1"}</definedName>
    <definedName name="schedule" localSheetId="3" hidden="1">{"form-D1",#N/A,FALSE,"FORM-D1";"form-D1_amt",#N/A,FALSE,"FORM-D1"}</definedName>
    <definedName name="schedule" localSheetId="30" hidden="1">{"form-D1",#N/A,FALSE,"FORM-D1";"form-D1_amt",#N/A,FALSE,"FORM-D1"}</definedName>
    <definedName name="schedule" localSheetId="21" hidden="1">{"form-D1",#N/A,FALSE,"FORM-D1";"form-D1_amt",#N/A,FALSE,"FORM-D1"}</definedName>
    <definedName name="schedule" localSheetId="24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7">#REF!</definedName>
    <definedName name="SCHEDULE_NO._1" localSheetId="21">#REF!</definedName>
    <definedName name="SCHEDULE_NO._1" localSheetId="24">#REF!</definedName>
    <definedName name="SCHEDULE_NO._1">#REF!</definedName>
    <definedName name="SCHEDULE_NO._10___Loans___Advances" localSheetId="5">#REF!</definedName>
    <definedName name="SCHEDULE_NO._10___Loans___Advances" localSheetId="21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5">#REF!</definedName>
    <definedName name="Scope" localSheetId="3">#REF!</definedName>
    <definedName name="Scope" localSheetId="30">#REF!</definedName>
    <definedName name="Scope" localSheetId="21">#REF!</definedName>
    <definedName name="Scope">#REF!</definedName>
    <definedName name="scrb" localSheetId="21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7">#REF!</definedName>
    <definedName name="Sd" localSheetId="24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7">#REF!</definedName>
    <definedName name="sdf" localSheetId="24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5">#REF!</definedName>
    <definedName name="SE" localSheetId="3">INDEX(#REF!,MATCH(#REF!,#REF!,0))</definedName>
    <definedName name="SE" localSheetId="30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1">#REF!:#REF!</definedName>
    <definedName name="sect_table">#REF!:#REF!</definedName>
    <definedName name="SECTAB" localSheetId="21">#REF!:#REF!</definedName>
    <definedName name="SECTAB">#REF!:#REF!</definedName>
    <definedName name="SECTION" localSheetId="25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localSheetId="3" hidden="1">{"Cost Summary",#N/A,FALSE,"B";"Cost Detail 1",#N/A,FALSE,"C";"Cost Detail 2",#N/A,FALSE,"C"}</definedName>
    <definedName name="sedf" localSheetId="30" hidden="1">{"Cost Summary",#N/A,FALSE,"B";"Cost Detail 1",#N/A,FALSE,"C";"Cost Detail 2",#N/A,FALSE,"C"}</definedName>
    <definedName name="sedf" localSheetId="21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7">#REF!</definedName>
    <definedName name="sek" localSheetId="21">#REF!</definedName>
    <definedName name="sek" localSheetId="24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5">#REF!</definedName>
    <definedName name="semiskill" localSheetId="3">#REF!</definedName>
    <definedName name="semiskill" localSheetId="30">#REF!</definedName>
    <definedName name="semiskill" localSheetId="21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7">#REF!</definedName>
    <definedName name="SER_TAX" localSheetId="21">#REF!</definedName>
    <definedName name="SER_TAX" localSheetId="24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7">#REF!</definedName>
    <definedName name="SESHA_SAI_CONSTRUCTION" localSheetId="24">#REF!</definedName>
    <definedName name="SESHA_SAI_CONSTRUCTION">#REF!</definedName>
    <definedName name="SF" localSheetId="11">INDEX(#REF!,MATCH(#REF!,#REF!,0))</definedName>
    <definedName name="sf" localSheetId="3">#REF!</definedName>
    <definedName name="sf" localSheetId="30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7">#REF!</definedName>
    <definedName name="sh" localSheetId="21">#REF!</definedName>
    <definedName name="SH" localSheetId="24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5">#REF!</definedName>
    <definedName name="shaeff" localSheetId="3">#REF!</definedName>
    <definedName name="shaeff" localSheetId="30">#REF!</definedName>
    <definedName name="shaeff" localSheetId="21">#REF!</definedName>
    <definedName name="shaeff">#REF!</definedName>
    <definedName name="shajee" localSheetId="5" hidden="1">#REF!</definedName>
    <definedName name="shajee" localSheetId="25" hidden="1">#REF!</definedName>
    <definedName name="shajee" localSheetId="3" hidden="1">#REF!</definedName>
    <definedName name="shajee" localSheetId="30" hidden="1">#REF!</definedName>
    <definedName name="shajee" localSheetId="21" hidden="1">#REF!</definedName>
    <definedName name="shajee" hidden="1">#REF!</definedName>
    <definedName name="Shakti" localSheetId="2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1">#REF!</definedName>
    <definedName name="sheet1">#REF!</definedName>
    <definedName name="sheet1___0" localSheetId="25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5">#REF!</definedName>
    <definedName name="SHOT" localSheetId="3">#REF!</definedName>
    <definedName name="SHOT" localSheetId="30">#REF!</definedName>
    <definedName name="SHOT" localSheetId="21">#REF!</definedName>
    <definedName name="SHOT">#REF!</definedName>
    <definedName name="shpe" localSheetId="5">#REF!</definedName>
    <definedName name="shpe" localSheetId="27">#REF!</definedName>
    <definedName name="shpe" localSheetId="24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5">#REF!</definedName>
    <definedName name="SI" localSheetId="3">INDEX(#REF!,MATCH(#REF!,#REF!,0))</definedName>
    <definedName name="SI" localSheetId="30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7">#REF!</definedName>
    <definedName name="SIZE" localSheetId="21">#REF!</definedName>
    <definedName name="SIZE" localSheetId="24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7">#REF!</definedName>
    <definedName name="SIZEC" localSheetId="24">#REF!</definedName>
    <definedName name="SIZEC">#REF!</definedName>
    <definedName name="SIZES">#REF!</definedName>
    <definedName name="SJ" localSheetId="11">INDEX(#REF!,MATCH(#REF!,#REF!,0))</definedName>
    <definedName name="SJ" localSheetId="25">INDEX(#REF!,MATCH(#REF!,#REF!,0))</definedName>
    <definedName name="SJ" localSheetId="21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5">INDEX(#REF!,MATCH(#REF!,#REF!,0))</definedName>
    <definedName name="SK" localSheetId="21">INDEX(#REF!,MATCH(#REF!,#REF!,0))</definedName>
    <definedName name="SK">INDEX(#REF!,MATCH(#REF!,#REF!,0))</definedName>
    <definedName name="Skill" localSheetId="5">#REF!</definedName>
    <definedName name="Skill" localSheetId="25">#REF!</definedName>
    <definedName name="Skill" localSheetId="3">#REF!</definedName>
    <definedName name="Skill" localSheetId="30">#REF!</definedName>
    <definedName name="Skill" localSheetId="21">#REF!</definedName>
    <definedName name="Skill">#REF!</definedName>
    <definedName name="skilled" localSheetId="21">#REF!</definedName>
    <definedName name="skilled">#REF!</definedName>
    <definedName name="SkilledMonth">#REF!</definedName>
    <definedName name="skirting" localSheetId="5">#REF!</definedName>
    <definedName name="skirting" localSheetId="25">#REF!</definedName>
    <definedName name="skirting" localSheetId="3">#REF!</definedName>
    <definedName name="skirting" localSheetId="30">#REF!</definedName>
    <definedName name="skirting" localSheetId="21">#REF!</definedName>
    <definedName name="skirting">#REF!</definedName>
    <definedName name="SL" localSheetId="11">INDEX(#REF!,MATCH(#REF!,#REF!,0))</definedName>
    <definedName name="SL" localSheetId="25">INDEX(#REF!,MATCH(#REF!,#REF!,0))</definedName>
    <definedName name="SL" localSheetId="2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25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30" hidden="1">{"form-D1",#N/A,FALSE,"FORM-D1";"form-D1_amt",#N/A,FALSE,"FORM-D1"}</definedName>
    <definedName name="slab_p" localSheetId="21" hidden="1">{"form-D1",#N/A,FALSE,"FORM-D1";"form-D1_amt",#N/A,FALSE,"FORM-D1"}</definedName>
    <definedName name="slab_p" localSheetId="2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5">#REF!</definedName>
    <definedName name="SlabD">#REF!</definedName>
    <definedName name="slope" localSheetId="5">#REF!</definedName>
    <definedName name="slope" localSheetId="27">#REF!</definedName>
    <definedName name="SLOPE" localSheetId="21">#REF!</definedName>
    <definedName name="slope" localSheetId="24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5">#REF!</definedName>
    <definedName name="SlopeAreaQ___0" localSheetId="3">#REF!</definedName>
    <definedName name="SlopeAreaQ___0" localSheetId="30">#REF!</definedName>
    <definedName name="SlopeAreaQ___0" localSheetId="21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7">INDEX(#REF!,MATCH(#REF!,#REF!,0))</definedName>
    <definedName name="SM" localSheetId="25">INDEX(#REF!,MATCH(#REF!,#REF!,0))</definedName>
    <definedName name="SM" localSheetId="3">INDEX(#REF!,MATCH(#REF!,#REF!,0))</definedName>
    <definedName name="SM" localSheetId="30">INDEX(#REF!,MATCH(#REF!,#REF!,0))</definedName>
    <definedName name="sm" localSheetId="21">#REF!</definedName>
    <definedName name="SM" localSheetId="24">INDEX(#REF!,MATCH(#REF!,#REF!,0))</definedName>
    <definedName name="SM">INDEX(#REF!,MATCH(#REF!,#REF!,0))</definedName>
    <definedName name="SMP" localSheetId="11">INDEX(#REF!,MATCH(#REF!,#REF!,0))</definedName>
    <definedName name="SMP" localSheetId="25">INDEX(#REF!,MATCH(#REF!,#REF!,0))</definedName>
    <definedName name="SMP" localSheetId="21">INDEX(#REF!,MATCH(#REF!,#REF!,0))</definedName>
    <definedName name="SMP">INDEX(#REF!,MATCH(#REF!,#REF!,0))</definedName>
    <definedName name="SMPL" localSheetId="11">INDEX(#REF!,MATCH(#REF!,#REF!,0))</definedName>
    <definedName name="SMPL" localSheetId="25">INDEX(#REF!,MATCH(#REF!,#REF!,0))</definedName>
    <definedName name="SMPL" localSheetId="21">INDEX(#REF!,MATCH(#REF!,#REF!,0))</definedName>
    <definedName name="SMPL">INDEX(#REF!,MATCH(#REF!,#REF!,0))</definedName>
    <definedName name="smsb" localSheetId="11">#REF!</definedName>
    <definedName name="smsb" localSheetId="27">#REF!</definedName>
    <definedName name="smsb" localSheetId="24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3">0%</definedName>
    <definedName name="soh" localSheetId="30">0%</definedName>
    <definedName name="soh">0%</definedName>
    <definedName name="Soil" localSheetId="5">#REF!</definedName>
    <definedName name="Soil" localSheetId="25">#REF!</definedName>
    <definedName name="Soil" localSheetId="3">#REF!</definedName>
    <definedName name="Soil" localSheetId="30">#REF!</definedName>
    <definedName name="Soil" localSheetId="21">#REF!</definedName>
    <definedName name="Soil">#REF!</definedName>
    <definedName name="SoilClass">#REF!</definedName>
    <definedName name="SOL" localSheetId="5">#REF!</definedName>
    <definedName name="SOL" localSheetId="27">#REF!</definedName>
    <definedName name="SOL" localSheetId="24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7">#REF!</definedName>
    <definedName name="SortAREA" localSheetId="24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3">4%</definedName>
    <definedName name="sp" localSheetId="30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7" hidden="1">{"'PROFITABILITY'!$A$1:$F$45"}</definedName>
    <definedName name="SpacerDamper" localSheetId="25" hidden="1">{"'PROFITABILITY'!$A$1:$F$45"}</definedName>
    <definedName name="SpacerDamper" localSheetId="3" hidden="1">{"'PROFITABILITY'!$A$1:$F$45"}</definedName>
    <definedName name="SpacerDamper" localSheetId="30" hidden="1">{"'PROFITABILITY'!$A$1:$F$45"}</definedName>
    <definedName name="SpacerDamper" localSheetId="21" hidden="1">{"'PROFITABILITY'!$A$1:$F$45"}</definedName>
    <definedName name="SpacerDamper" localSheetId="24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5">VLOOKUP(#REF!&amp;#REF!,#REF!,4,FALSE)</definedName>
    <definedName name="SPAN" localSheetId="2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7">#REF!</definedName>
    <definedName name="SPAR" localSheetId="24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7" hidden="1">{"'PROFITABILITY'!$A$1:$F$45"}</definedName>
    <definedName name="Spare" localSheetId="25" hidden="1">{"'PROFITABILITY'!$A$1:$F$45"}</definedName>
    <definedName name="Spare" localSheetId="3" hidden="1">{"'PROFITABILITY'!$A$1:$F$45"}</definedName>
    <definedName name="Spare" localSheetId="30" hidden="1">{"'PROFITABILITY'!$A$1:$F$45"}</definedName>
    <definedName name="Spare" localSheetId="21" hidden="1">{"'PROFITABILITY'!$A$1:$F$45"}</definedName>
    <definedName name="Spare" localSheetId="24" hidden="1">{"'PROFITABILITY'!$A$1:$F$45"}</definedName>
    <definedName name="Spare" hidden="1">{"'PROFITABILITY'!$A$1:$F$45"}</definedName>
    <definedName name="SPAVER" localSheetId="5">#REF!</definedName>
    <definedName name="SPAVER" localSheetId="25">#REF!</definedName>
    <definedName name="SPAVER" localSheetId="3">#REF!</definedName>
    <definedName name="SPAVER" localSheetId="30">#REF!</definedName>
    <definedName name="SPAVER" localSheetId="21">#REF!</definedName>
    <definedName name="SPAVER">#REF!</definedName>
    <definedName name="SPEC_13" localSheetId="27">#REF!</definedName>
    <definedName name="SPEC_13" localSheetId="21">#REF!</definedName>
    <definedName name="SPEC_13" localSheetId="24">#REF!</definedName>
    <definedName name="SPEC_13">#REF!</definedName>
    <definedName name="SPEC_14" localSheetId="27">#REF!</definedName>
    <definedName name="SPEC_14" localSheetId="2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7">#REF!</definedName>
    <definedName name="spfactor" localSheetId="24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5">#REF!</definedName>
    <definedName name="SPRINK" localSheetId="3">#REF!</definedName>
    <definedName name="SPRINK" localSheetId="30">#REF!</definedName>
    <definedName name="SPRINK" localSheetId="21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7">#REF!</definedName>
    <definedName name="SPTNP" localSheetId="25">#REF!</definedName>
    <definedName name="SPTNP" localSheetId="3">#REF!</definedName>
    <definedName name="SPTNP" localSheetId="30">#REF!</definedName>
    <definedName name="SPTNP" localSheetId="21">#REF!</definedName>
    <definedName name="SPTNP" localSheetId="24">#REF!</definedName>
    <definedName name="SPTNP">#REF!</definedName>
    <definedName name="SQRT__1___0.6___1.0" localSheetId="11">#REF!</definedName>
    <definedName name="SQRT__1___0.6___1.0" localSheetId="27">#REF!</definedName>
    <definedName name="SQRT__1___0.6___1.0" localSheetId="2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5">#REF!</definedName>
    <definedName name="srcem" localSheetId="3">#REF!</definedName>
    <definedName name="srcem" localSheetId="30">#REF!</definedName>
    <definedName name="srcem" localSheetId="21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7">#REF!</definedName>
    <definedName name="ss" localSheetId="6">#REF!</definedName>
    <definedName name="ss" localSheetId="24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7">#REF!</definedName>
    <definedName name="SS400_401" localSheetId="6">#REF!</definedName>
    <definedName name="SS400_401" localSheetId="24">#REF!</definedName>
    <definedName name="SS400_401">#REF!</definedName>
    <definedName name="ss401_404" localSheetId="27">#REF!</definedName>
    <definedName name="ss401_404" localSheetId="6">#REF!</definedName>
    <definedName name="ss401_404" localSheetId="2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7">#REF!</definedName>
    <definedName name="sss" localSheetId="24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5">#REF!</definedName>
    <definedName name="SSSSSS" localSheetId="3">#REF!</definedName>
    <definedName name="SSSSSS" localSheetId="30">#REF!</definedName>
    <definedName name="SSSSSS" localSheetId="21">#REF!</definedName>
    <definedName name="SSSSSS">#REF!</definedName>
    <definedName name="sssssssss" localSheetId="11" hidden="1">{"form-D1",#N/A,FALSE,"FORM-D1";"form-D1_amt",#N/A,FALSE,"FORM-D1"}</definedName>
    <definedName name="sssssssss" localSheetId="27">#REF!</definedName>
    <definedName name="sssssssss" localSheetId="3">#REF!</definedName>
    <definedName name="sssssssss" localSheetId="30">#REF!</definedName>
    <definedName name="sssssssss" localSheetId="21">#REF!</definedName>
    <definedName name="sssssssss" localSheetId="24">#REF!</definedName>
    <definedName name="sssssssss">#REF!</definedName>
    <definedName name="SSSSSSSSSSSS" localSheetId="27" hidden="1">#REF!</definedName>
    <definedName name="SSSSSSSSSSSS" localSheetId="24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7">#REF!</definedName>
    <definedName name="ST" localSheetId="24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7">#REF!</definedName>
    <definedName name="STAFF" localSheetId="25">#REF!</definedName>
    <definedName name="STAFF" localSheetId="3">#REF!</definedName>
    <definedName name="STAFF" localSheetId="30">#REF!</definedName>
    <definedName name="staff" localSheetId="21">#REF!</definedName>
    <definedName name="STAFF" localSheetId="24">#REF!</definedName>
    <definedName name="STAFF">#REF!</definedName>
    <definedName name="Staff_and_IDL_Ave" localSheetId="27">#REF!</definedName>
    <definedName name="Staff_and_IDL_Ave" localSheetId="24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7">#REF!</definedName>
    <definedName name="Stage" localSheetId="25">#REF!</definedName>
    <definedName name="Stage" localSheetId="3">#REF!</definedName>
    <definedName name="Stage" localSheetId="30">#REF!</definedName>
    <definedName name="Stage" localSheetId="21">#REF!</definedName>
    <definedName name="Stage" localSheetId="24">#REF!</definedName>
    <definedName name="Stage">#REF!</definedName>
    <definedName name="Staircase" localSheetId="21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7">#REF!</definedName>
    <definedName name="STATEMENT_1" localSheetId="24">#REF!</definedName>
    <definedName name="STATEMENT_1">#REF!</definedName>
    <definedName name="STATEMENT_2" localSheetId="27">#REF!</definedName>
    <definedName name="STATEMENT_2" localSheetId="24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7">IFERROR(LEFT(INDEX(#REF!,MATCH(#REF!,#REF!,0)),3),"")</definedName>
    <definedName name="STR" localSheetId="25">IFERROR(LEFT(INDEX(#REF!,MATCH(#REF!,#REF!,0)),3),"")</definedName>
    <definedName name="STR" localSheetId="3">IFERROR(LEFT(INDEX(#REF!,MATCH(#REF!,#REF!,0)),3),"")</definedName>
    <definedName name="STR" localSheetId="30">IFERROR(LEFT(INDEX(#REF!,MATCH(#REF!,#REF!,0)),3),"")</definedName>
    <definedName name="STR" localSheetId="21">#REF!</definedName>
    <definedName name="STR" localSheetId="24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25" hidden="1">{"form-D1",#N/A,FALSE,"FORM-D1";"form-D1_amt",#N/A,FALSE,"FORM-D1"}</definedName>
    <definedName name="Str.1" localSheetId="3" hidden="1">{"form-D1",#N/A,FALSE,"FORM-D1";"form-D1_amt",#N/A,FALSE,"FORM-D1"}</definedName>
    <definedName name="Str.1" localSheetId="30" hidden="1">{"form-D1",#N/A,FALSE,"FORM-D1";"form-D1_amt",#N/A,FALSE,"FORM-D1"}</definedName>
    <definedName name="Str.1" localSheetId="21" hidden="1">{"form-D1",#N/A,FALSE,"FORM-D1";"form-D1_amt",#N/A,FALSE,"FORM-D1"}</definedName>
    <definedName name="Str.1" localSheetId="24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7">#REF!</definedName>
    <definedName name="Stretch" localSheetId="21">#REF!</definedName>
    <definedName name="Stretch" localSheetId="24">#REF!</definedName>
    <definedName name="Stretch">#REF!</definedName>
    <definedName name="StrID">#REF!</definedName>
    <definedName name="STRINGING">#REF!</definedName>
    <definedName name="StringingTool" localSheetId="21">OFFSET(#REF!,0,0,COUNTA(#REF!),1)</definedName>
    <definedName name="StringingTool">OFFSET(#REF!,0,0,COUNTA(#REF!),1)</definedName>
    <definedName name="stru_det" localSheetId="11">#REF!</definedName>
    <definedName name="stru_det" localSheetId="25">#REF!</definedName>
    <definedName name="stru_det">#REF!</definedName>
    <definedName name="Structure" localSheetId="27">#REF!</definedName>
    <definedName name="Structure" localSheetId="3">#REF!</definedName>
    <definedName name="Structure" localSheetId="30">#REF!</definedName>
    <definedName name="Structure" localSheetId="24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3">#REF!</definedName>
    <definedName name="SUMM" localSheetId="30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3">#REF!</definedName>
    <definedName name="SUMMARYR" localSheetId="30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5">#REF!</definedName>
    <definedName name="supb" localSheetId="3">#REF!</definedName>
    <definedName name="supb" localSheetId="30">#REF!</definedName>
    <definedName name="supb" localSheetId="21">#REF!</definedName>
    <definedName name="supb">#REF!</definedName>
    <definedName name="supc" localSheetId="5">#REF!</definedName>
    <definedName name="supc" localSheetId="25">#REF!</definedName>
    <definedName name="supc" localSheetId="3">#REF!</definedName>
    <definedName name="supc" localSheetId="30">#REF!</definedName>
    <definedName name="supc" localSheetId="21">#REF!</definedName>
    <definedName name="supc">#REF!</definedName>
    <definedName name="supervisor" localSheetId="5">#REF!</definedName>
    <definedName name="supervisor" localSheetId="25">#REF!</definedName>
    <definedName name="supervisor" localSheetId="3">#REF!</definedName>
    <definedName name="supervisor" localSheetId="30">#REF!</definedName>
    <definedName name="supervisor" localSheetId="21">#REF!</definedName>
    <definedName name="supervisor">#REF!</definedName>
    <definedName name="Supervisors" localSheetId="5">#REF!</definedName>
    <definedName name="Supervisors" localSheetId="25">#REF!</definedName>
    <definedName name="Supervisors" localSheetId="3">#REF!</definedName>
    <definedName name="Supervisors" localSheetId="30">#REF!</definedName>
    <definedName name="Supervisors" localSheetId="21">#REF!</definedName>
    <definedName name="Supervisors">#REF!</definedName>
    <definedName name="supht" localSheetId="5">#REF!</definedName>
    <definedName name="supht" localSheetId="25">#REF!</definedName>
    <definedName name="supht" localSheetId="3">#REF!</definedName>
    <definedName name="supht" localSheetId="30">#REF!</definedName>
    <definedName name="supht" localSheetId="21">#REF!</definedName>
    <definedName name="supht">#REF!</definedName>
    <definedName name="Supplies" localSheetId="27">#REF!</definedName>
    <definedName name="Supplies" localSheetId="21">#REF!</definedName>
    <definedName name="Supplies" localSheetId="24">#REF!</definedName>
    <definedName name="Supplies">#REF!</definedName>
    <definedName name="supply" localSheetId="27">#REF!</definedName>
    <definedName name="supply" localSheetId="24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5">OFFSET(#REF!,0,0,COUNTA(#REF!),1)</definedName>
    <definedName name="SurveyTool">OFFSET(#REF!,0,0,COUNTA(#REF!),1)</definedName>
    <definedName name="Sv" localSheetId="11">#REF!</definedName>
    <definedName name="Sv" localSheetId="25">#REF!</definedName>
    <definedName name="Sv" localSheetId="3">#REF!</definedName>
    <definedName name="Sv" localSheetId="30">#REF!</definedName>
    <definedName name="Sv">#REF!</definedName>
    <definedName name="sw" localSheetId="11">#REF!</definedName>
    <definedName name="sw">#REF!</definedName>
    <definedName name="swd_Adl_dis" localSheetId="25">#REF!</definedName>
    <definedName name="swd_Adl_dis" localSheetId="21">#REF!</definedName>
    <definedName name="swd_Adl_dis">#REF!</definedName>
    <definedName name="swd_cd" localSheetId="21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7">#REF!</definedName>
    <definedName name="t" localSheetId="24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5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3">#N/A</definedName>
    <definedName name="T1_" localSheetId="30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3">#REF!</definedName>
    <definedName name="Ta" localSheetId="30">#REF!</definedName>
    <definedName name="Ta" localSheetId="21">#REF!</definedName>
    <definedName name="Ta">#REF!</definedName>
    <definedName name="taa" localSheetId="11">#REF!</definedName>
    <definedName name="taa">#REF!</definedName>
    <definedName name="TAB" localSheetId="21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7">#REF!</definedName>
    <definedName name="Table" localSheetId="24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3">#REF!</definedName>
    <definedName name="Taf" localSheetId="30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5">#REF!</definedName>
    <definedName name="tamil">#REF!</definedName>
    <definedName name="Target" localSheetId="27">#REF!</definedName>
    <definedName name="Target" localSheetId="24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3">#REF!</definedName>
    <definedName name="Tav" localSheetId="30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7">#REF!</definedName>
    <definedName name="tb" localSheetId="21">#REF!</definedName>
    <definedName name="TB" localSheetId="24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3">#REF!</definedName>
    <definedName name="tc" localSheetId="30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3">INDEX(#REF!,MATCH(#REF!,#REF!,0))</definedName>
    <definedName name="TD" localSheetId="30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5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3">#REF!</definedName>
    <definedName name="temp" localSheetId="30">#REF!</definedName>
    <definedName name="temp">#REF!</definedName>
    <definedName name="temp_strainer">#REF!</definedName>
    <definedName name="TEMP_STRESS">#REF!</definedName>
    <definedName name="temp1" localSheetId="3">#REF!</definedName>
    <definedName name="temp1" localSheetId="30">#REF!</definedName>
    <definedName name="temp1">#REF!</definedName>
    <definedName name="tempcoeff" localSheetId="3">#REF!</definedName>
    <definedName name="tempcoeff" localSheetId="30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7">#REF!</definedName>
    <definedName name="TEST0" localSheetId="21">#REF!</definedName>
    <definedName name="TEST0" localSheetId="24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5">#REF!</definedName>
    <definedName name="textmach" localSheetId="3">#REF!</definedName>
    <definedName name="textmach" localSheetId="30">#REF!</definedName>
    <definedName name="textmach" localSheetId="21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7">#REF!</definedName>
    <definedName name="TF" localSheetId="3">#REF!</definedName>
    <definedName name="TF" localSheetId="30">#REF!</definedName>
    <definedName name="TF" localSheetId="21">#REF!</definedName>
    <definedName name="TF" localSheetId="24">#REF!</definedName>
    <definedName name="TF">#REF!</definedName>
    <definedName name="tfbf">#REF!</definedName>
    <definedName name="Tfc">#REF!</definedName>
    <definedName name="Tfd" localSheetId="3">#REF!</definedName>
    <definedName name="Tfd" localSheetId="30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3">INDEX(#REF!,MATCH(#REF!,#REF!,0))</definedName>
    <definedName name="TH" localSheetId="30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5">#REF!</definedName>
    <definedName name="timber" localSheetId="3">#REF!</definedName>
    <definedName name="timber" localSheetId="30">#REF!</definedName>
    <definedName name="timber" localSheetId="21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1">#REF!</definedName>
    <definedName name="Tip">#REF!</definedName>
    <definedName name="TipHr" localSheetId="5">#REF!</definedName>
    <definedName name="TipHr" localSheetId="25">#REF!</definedName>
    <definedName name="TipHr" localSheetId="3">#REF!</definedName>
    <definedName name="TipHr" localSheetId="30">#REF!</definedName>
    <definedName name="TipHr" localSheetId="21">#REF!</definedName>
    <definedName name="TipHr">#REF!</definedName>
    <definedName name="Tipper10MTPOL" localSheetId="5">#REF!</definedName>
    <definedName name="Tipper10MTPOL" localSheetId="25">#REF!</definedName>
    <definedName name="Tipper10MTPOL" localSheetId="3">#REF!</definedName>
    <definedName name="Tipper10MTPOL" localSheetId="30">#REF!</definedName>
    <definedName name="Tipper10MTPOL" localSheetId="21">#REF!</definedName>
    <definedName name="Tipper10MTPOL">#REF!</definedName>
    <definedName name="Tipper14MTPOL" localSheetId="5">#REF!</definedName>
    <definedName name="Tipper14MTPOL" localSheetId="25">#REF!</definedName>
    <definedName name="Tipper14MTPOL" localSheetId="3">#REF!</definedName>
    <definedName name="Tipper14MTPOL" localSheetId="30">#REF!</definedName>
    <definedName name="Tipper14MTPOL" localSheetId="21">#REF!</definedName>
    <definedName name="Tipper14MTPOL">#REF!</definedName>
    <definedName name="TipperDiesel" localSheetId="5">#REF!</definedName>
    <definedName name="TipperDiesel" localSheetId="25">#REF!</definedName>
    <definedName name="TipperDiesel" localSheetId="3">#REF!</definedName>
    <definedName name="TipperDiesel" localSheetId="30">#REF!</definedName>
    <definedName name="TipperDiesel" localSheetId="21">#REF!</definedName>
    <definedName name="TipperDiesel">#REF!</definedName>
    <definedName name="tippertkm" localSheetId="5">#REF!</definedName>
    <definedName name="tippertkm" localSheetId="25">#REF!</definedName>
    <definedName name="tippertkm" localSheetId="3">#REF!</definedName>
    <definedName name="tippertkm" localSheetId="30">#REF!</definedName>
    <definedName name="tippertkm" localSheetId="21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1">#REF!</definedName>
    <definedName name="TITL">#REF!</definedName>
    <definedName name="TITLE" localSheetId="27">#REF!</definedName>
    <definedName name="TITLE" localSheetId="24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7">#REF!</definedName>
    <definedName name="Tk" localSheetId="24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7">#REF!,#REF!,#REF!,#REF!,#REF!,#REF!,#REF!,#REF!,#REF!,#REF!,#REF!</definedName>
    <definedName name="TOT" localSheetId="25">#REF!,#REF!,#REF!,#REF!,#REF!,#REF!,#REF!,#REF!,#REF!,#REF!,#REF!</definedName>
    <definedName name="TOT" localSheetId="3">#REF!,#REF!,#REF!,#REF!,#REF!,#REF!,#REF!,#REF!,#REF!,#REF!,#REF!</definedName>
    <definedName name="TOT" localSheetId="30">#REF!,#REF!,#REF!,#REF!,#REF!,#REF!,#REF!,#REF!,#REF!,#REF!,#REF!</definedName>
    <definedName name="TOT" localSheetId="24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1">#REF!</definedName>
    <definedName name="TOT_ST">#REF!</definedName>
    <definedName name="total" localSheetId="5">#REF!</definedName>
    <definedName name="total" localSheetId="27">#REF!</definedName>
    <definedName name="total" localSheetId="6">#REF!</definedName>
    <definedName name="total" localSheetId="24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7">#REF!</definedName>
    <definedName name="Total_EB" localSheetId="25">#REF!</definedName>
    <definedName name="Total_EB" localSheetId="24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5">#REF!</definedName>
    <definedName name="totwd" localSheetId="3">#REF!</definedName>
    <definedName name="totwd" localSheetId="30">#REF!</definedName>
    <definedName name="totwd" localSheetId="21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7" hidden="1">{"'PROFITABILITY'!$A$1:$F$45"}</definedName>
    <definedName name="tower" localSheetId="25" hidden="1">{"'PROFITABILITY'!$A$1:$F$45"}</definedName>
    <definedName name="tower" localSheetId="3" hidden="1">{"'PROFITABILITY'!$A$1:$F$45"}</definedName>
    <definedName name="tower" localSheetId="30" hidden="1">{"'PROFITABILITY'!$A$1:$F$45"}</definedName>
    <definedName name="tower" localSheetId="21" hidden="1">{"'PROFITABILITY'!$A$1:$F$45"}</definedName>
    <definedName name="tower" localSheetId="24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7" hidden="1">{"'PROFITABILITY'!$A$1:$F$45"}</definedName>
    <definedName name="towercosting" localSheetId="25" hidden="1">{"'PROFITABILITY'!$A$1:$F$45"}</definedName>
    <definedName name="towercosting" localSheetId="3" hidden="1">{"'PROFITABILITY'!$A$1:$F$45"}</definedName>
    <definedName name="towercosting" localSheetId="30" hidden="1">{"'PROFITABILITY'!$A$1:$F$45"}</definedName>
    <definedName name="towercosting" localSheetId="21" hidden="1">{"'PROFITABILITY'!$A$1:$F$45"}</definedName>
    <definedName name="towercosting" localSheetId="24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3">#REF!</definedName>
    <definedName name="TR" localSheetId="3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5">#REF!</definedName>
    <definedName name="TRAD" localSheetId="3">#REF!</definedName>
    <definedName name="TRAD" localSheetId="30">#REF!</definedName>
    <definedName name="TRAD" localSheetId="21">#REF!</definedName>
    <definedName name="TRAD">#REF!</definedName>
    <definedName name="Training_Admn_ratio">0.5</definedName>
    <definedName name="TRANS" localSheetId="21">#REF!</definedName>
    <definedName name="TRANS">#REF!</definedName>
    <definedName name="Transport" localSheetId="21">#REF!</definedName>
    <definedName name="Transport">#REF!</definedName>
    <definedName name="TransportCharge">#REF!</definedName>
    <definedName name="TransportTypeName">#REF!</definedName>
    <definedName name="TRAV" localSheetId="27">#REF!</definedName>
    <definedName name="TRAV" localSheetId="24">#REF!</definedName>
    <definedName name="TRAV">#REF!</definedName>
    <definedName name="TRAY_DATA" localSheetId="27">#REF!</definedName>
    <definedName name="TRAY_DATA" localSheetId="24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5">#REF!</definedName>
    <definedName name="trolley" localSheetId="3">#REF!</definedName>
    <definedName name="trolley" localSheetId="30">#REF!</definedName>
    <definedName name="trolley" localSheetId="21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7">#REF!</definedName>
    <definedName name="try" localSheetId="3">#REF!</definedName>
    <definedName name="try" localSheetId="30">#REF!</definedName>
    <definedName name="try" localSheetId="21">#REF!</definedName>
    <definedName name="try" localSheetId="24">#REF!</definedName>
    <definedName name="try">#REF!</definedName>
    <definedName name="ts" localSheetId="27">#REF!</definedName>
    <definedName name="ts" localSheetId="24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5">IFERROR(VLOOKUP(#REF!,#REF!,2,FALSE)," ")</definedName>
    <definedName name="TTE" localSheetId="2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5">#REF!</definedName>
    <definedName name="twelve" localSheetId="3">#REF!</definedName>
    <definedName name="twelve" localSheetId="30">#REF!</definedName>
    <definedName name="twelve" localSheetId="21">#REF!</definedName>
    <definedName name="twelve">#REF!</definedName>
    <definedName name="twenty" localSheetId="5">#REF!</definedName>
    <definedName name="twenty" localSheetId="25">#REF!</definedName>
    <definedName name="twenty" localSheetId="3">#REF!</definedName>
    <definedName name="twenty" localSheetId="30">#REF!</definedName>
    <definedName name="twenty" localSheetId="21">#REF!</definedName>
    <definedName name="twenty">#REF!</definedName>
    <definedName name="twer">#REF!</definedName>
    <definedName name="TWLEVE">#REF!</definedName>
    <definedName name="twotwenty">#REF!</definedName>
    <definedName name="Twr" localSheetId="27">#REF!</definedName>
    <definedName name="Twr" localSheetId="3">#REF!</definedName>
    <definedName name="Twr" localSheetId="30">#REF!</definedName>
    <definedName name="Twr" localSheetId="21">#REF!</definedName>
    <definedName name="Twr" localSheetId="24">#REF!</definedName>
    <definedName name="Twr">#REF!</definedName>
    <definedName name="TWR_WT" localSheetId="11">IFERROR(VLOOKUP(#REF!,#REF!,2,FALSE),"")</definedName>
    <definedName name="TWR_WT" localSheetId="25">IFERROR(VLOOKUP(#REF!,#REF!,2,FALSE),"")</definedName>
    <definedName name="TWR_WT" localSheetId="2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7" hidden="1">#REF!</definedName>
    <definedName name="TY" localSheetId="24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7">#REF!</definedName>
    <definedName name="u" localSheetId="24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7">#REF!</definedName>
    <definedName name="UKP" localSheetId="24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7">"D1"</definedName>
    <definedName name="Unit" localSheetId="3">"D1"</definedName>
    <definedName name="Unit" localSheetId="30">"D1"</definedName>
    <definedName name="unit" localSheetId="21">#REF!</definedName>
    <definedName name="Unit" localSheetId="24">"D1"</definedName>
    <definedName name="Unit">"D1"</definedName>
    <definedName name="UNIT_PRICE_SCHEDULE" localSheetId="5">#REF!</definedName>
    <definedName name="UNIT_PRICE_SCHEDULE" localSheetId="21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1">#REF!</definedName>
    <definedName name="unitdisc" localSheetId="1">#REF!</definedName>
    <definedName name="unitdisc">#REF!</definedName>
    <definedName name="UNITOK">#N/A</definedName>
    <definedName name="UNITS" localSheetId="21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5">#REF!</definedName>
    <definedName name="Unskilledmazdoor">#REF!</definedName>
    <definedName name="UnskilledMonth">#REF!</definedName>
    <definedName name="Uo" localSheetId="25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7">#REF!</definedName>
    <definedName name="UP" localSheetId="24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5">INDEX(#REF!,MATCH(#REF!,#REF!,0))</definedName>
    <definedName name="vct" localSheetId="21">INDEX(#REF!,MATCH(#REF!,#REF!,0))</definedName>
    <definedName name="vct">INDEX(#REF!,MATCH(#REF!,#REF!,0))</definedName>
    <definedName name="VD" localSheetId="11">INDEX(#REF!,MATCH(#REF!,#REF!,0))</definedName>
    <definedName name="VD" localSheetId="25">#REF!</definedName>
    <definedName name="VD">#REF!</definedName>
    <definedName name="Vdes" localSheetId="11">#REF!</definedName>
    <definedName name="Vdes" localSheetId="3">#REF!</definedName>
    <definedName name="Vdes" localSheetId="30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5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5">#REF!</definedName>
    <definedName name="VELOKAL">#REF!</definedName>
    <definedName name="Vend" localSheetId="27">#REF!</definedName>
    <definedName name="Vend" localSheetId="25">#REF!</definedName>
    <definedName name="Vend" localSheetId="24">#REF!</definedName>
    <definedName name="Vend">#REF!</definedName>
    <definedName name="venu">150</definedName>
    <definedName name="vertical_col_and_corner_walls" localSheetId="27">#REF!</definedName>
    <definedName name="vertical_col_and_corner_walls" localSheetId="24">#REF!</definedName>
    <definedName name="vertical_col_and_corner_walls">#REF!</definedName>
    <definedName name="VertPltWt" localSheetId="11">#REF!</definedName>
    <definedName name="VertPltWt" localSheetId="2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7" hidden="1">{"'Sheet1'!$A$4386:$N$4591"}</definedName>
    <definedName name="vggfd" localSheetId="25" hidden="1">{"'Sheet1'!$A$4386:$N$4591"}</definedName>
    <definedName name="vggfd" localSheetId="3" hidden="1">{"'Sheet1'!$A$4386:$N$4591"}</definedName>
    <definedName name="vggfd" localSheetId="30" hidden="1">{"'Sheet1'!$A$4386:$N$4591"}</definedName>
    <definedName name="vggfd" localSheetId="21" hidden="1">{"'Sheet1'!$A$4386:$N$4591"}</definedName>
    <definedName name="vggfd" localSheetId="24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5">#REF!</definedName>
    <definedName name="vibroroller" localSheetId="3">#REF!</definedName>
    <definedName name="vibroroller" localSheetId="30">#REF!</definedName>
    <definedName name="vibroroller" localSheetId="21">#REF!</definedName>
    <definedName name="vibroroller">#REF!</definedName>
    <definedName name="view" localSheetId="11" hidden="1">{"'PROFITABILITY'!$A$1:$F$45"}</definedName>
    <definedName name="view" localSheetId="27" hidden="1">{"'PROFITABILITY'!$A$1:$F$45"}</definedName>
    <definedName name="view" localSheetId="25" hidden="1">{"'PROFITABILITY'!$A$1:$F$45"}</definedName>
    <definedName name="view" localSheetId="3" hidden="1">{"'PROFITABILITY'!$A$1:$F$45"}</definedName>
    <definedName name="view" localSheetId="30" hidden="1">{"'PROFITABILITY'!$A$1:$F$45"}</definedName>
    <definedName name="view" localSheetId="21" hidden="1">{"'PROFITABILITY'!$A$1:$F$45"}</definedName>
    <definedName name="view" localSheetId="24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5">#REF!</definedName>
    <definedName name="VITRIFIED" localSheetId="3">#REF!</definedName>
    <definedName name="VITRIFIED" localSheetId="30">#REF!</definedName>
    <definedName name="VITRIFIED" localSheetId="21">#REF!</definedName>
    <definedName name="VITRIFIED">#REF!</definedName>
    <definedName name="VitrifiedTiles" localSheetId="5">#REF!</definedName>
    <definedName name="VitrifiedTiles" localSheetId="25">#REF!</definedName>
    <definedName name="VitrifiedTiles" localSheetId="3">#REF!</definedName>
    <definedName name="VitrifiedTiles" localSheetId="30">#REF!</definedName>
    <definedName name="VitrifiedTiles" localSheetId="21">#REF!</definedName>
    <definedName name="VitrifiedTiles">#REF!</definedName>
    <definedName name="VIVEKANANDA" localSheetId="21">#REF!</definedName>
    <definedName name="VIVEKANANDA">#REF!</definedName>
    <definedName name="viz" localSheetId="21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7">#REF!</definedName>
    <definedName name="vo" localSheetId="24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5">#REF!</definedName>
    <definedName name="VR10T" localSheetId="3">#REF!</definedName>
    <definedName name="VR10T" localSheetId="30">#REF!</definedName>
    <definedName name="VR10T" localSheetId="21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3">#REF!</definedName>
    <definedName name="Vref" localSheetId="30">#REF!</definedName>
    <definedName name="Vref" localSheetId="21">#REF!</definedName>
    <definedName name="Vref">#REF!</definedName>
    <definedName name="vrr" localSheetId="21">#REF!</definedName>
    <definedName name="vrr">#REF!</definedName>
    <definedName name="Vs" localSheetId="11">#REF!</definedName>
    <definedName name="vs" localSheetId="5" hidden="1">{"'PROFITABILITY'!$A$1:$F$45"}</definedName>
    <definedName name="vs" localSheetId="27" hidden="1">{"'PROFITABILITY'!$A$1:$F$45"}</definedName>
    <definedName name="vs" localSheetId="25" hidden="1">{"'PROFITABILITY'!$A$1:$F$45"}</definedName>
    <definedName name="vs" localSheetId="3" hidden="1">{"'PROFITABILITY'!$A$1:$F$45"}</definedName>
    <definedName name="vs" localSheetId="30" hidden="1">{"'PROFITABILITY'!$A$1:$F$45"}</definedName>
    <definedName name="vs" localSheetId="21" hidden="1">{"'PROFITABILITY'!$A$1:$F$45"}</definedName>
    <definedName name="vs" localSheetId="2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3">#REF!</definedName>
    <definedName name="w" localSheetId="30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5">#REF!</definedName>
    <definedName name="WAG" localSheetId="3">#REF!</definedName>
    <definedName name="WAG" localSheetId="30">#REF!</definedName>
    <definedName name="WAG" localSheetId="21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5">#REF!</definedName>
    <definedName name="wallht">#REF!</definedName>
    <definedName name="wallthk" localSheetId="25">#REF!</definedName>
    <definedName name="wallthk">#REF!</definedName>
    <definedName name="WAS">INDEX(#REF!,MATCH(#REF!,#REF!,0))</definedName>
    <definedName name="wat" localSheetId="5">#REF!</definedName>
    <definedName name="wat" localSheetId="25">#REF!</definedName>
    <definedName name="wat" localSheetId="3">#REF!</definedName>
    <definedName name="wat" localSheetId="30">#REF!</definedName>
    <definedName name="wat" localSheetId="21">#REF!</definedName>
    <definedName name="wat">#REF!</definedName>
    <definedName name="water" localSheetId="5">#REF!</definedName>
    <definedName name="water" localSheetId="27">#REF!</definedName>
    <definedName name="water" localSheetId="25">#REF!</definedName>
    <definedName name="water" localSheetId="3">#REF!</definedName>
    <definedName name="water" localSheetId="30">#REF!</definedName>
    <definedName name="Water" localSheetId="21">#REF!</definedName>
    <definedName name="water" localSheetId="24">#REF!</definedName>
    <definedName name="water">#REF!</definedName>
    <definedName name="water_funds" localSheetId="11" hidden="1">{"'Sheet1'!$A$4386:$N$4591"}</definedName>
    <definedName name="water_funds" localSheetId="27" hidden="1">{"'Sheet1'!$A$4386:$N$4591"}</definedName>
    <definedName name="water_funds" localSheetId="25" hidden="1">{"'Sheet1'!$A$4386:$N$4591"}</definedName>
    <definedName name="water_funds" localSheetId="3" hidden="1">{"'Sheet1'!$A$4386:$N$4591"}</definedName>
    <definedName name="water_funds" localSheetId="30" hidden="1">{"'Sheet1'!$A$4386:$N$4591"}</definedName>
    <definedName name="water_funds" localSheetId="21" hidden="1">{"'Sheet1'!$A$4386:$N$4591"}</definedName>
    <definedName name="water_funds" localSheetId="24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3">#REF!</definedName>
    <definedName name="Wc" localSheetId="30">#REF!</definedName>
    <definedName name="Wc">#REF!</definedName>
    <definedName name="wcl" localSheetId="11">#REF!</definedName>
    <definedName name="wcl" localSheetId="27">#REF!</definedName>
    <definedName name="wcl" localSheetId="6">#REF!</definedName>
    <definedName name="wcl" localSheetId="24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7">#REF!</definedName>
    <definedName name="WCT" localSheetId="6">#REF!</definedName>
    <definedName name="WCT" localSheetId="24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localSheetId="3" hidden="1">{"Cost Summary",#N/A,FALSE,"B";"Cost Detail 1",#N/A,FALSE,"C";"Cost Detail 2",#N/A,FALSE,"C"}</definedName>
    <definedName name="wds" localSheetId="30" hidden="1">{"Cost Summary",#N/A,FALSE,"B";"Cost Detail 1",#N/A,FALSE,"C";"Cost Detail 2",#N/A,FALSE,"C"}</definedName>
    <definedName name="wds" localSheetId="21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7" hidden="1">{#N/A,#N/A,FALSE,"CCTV"}</definedName>
    <definedName name="WE" localSheetId="25" hidden="1">{#N/A,#N/A,FALSE,"CCTV"}</definedName>
    <definedName name="WE" localSheetId="3" hidden="1">{#N/A,#N/A,FALSE,"CCTV"}</definedName>
    <definedName name="WE" localSheetId="30" hidden="1">{#N/A,#N/A,FALSE,"CCTV"}</definedName>
    <definedName name="we" localSheetId="21">#REF!</definedName>
    <definedName name="WE" localSheetId="24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7">#REF!</definedName>
    <definedName name="WEIGHT_FACTORS_drums" localSheetId="21">#REF!</definedName>
    <definedName name="WEIGHT_FACTORS_drums" localSheetId="24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3">#REF!</definedName>
    <definedName name="wer" localSheetId="3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3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7">#REF!</definedName>
    <definedName name="werw" localSheetId="21">#REF!</definedName>
    <definedName name="werw" localSheetId="24">#REF!</definedName>
    <definedName name="werw">#REF!</definedName>
    <definedName name="werwer" localSheetId="5">#REF!</definedName>
    <definedName name="werwer" localSheetId="27">#REF!</definedName>
    <definedName name="werwer" localSheetId="24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7">#REF!</definedName>
    <definedName name="Winform" localSheetId="6">#REF!</definedName>
    <definedName name="Winform" localSheetId="24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7">#REF!</definedName>
    <definedName name="WLP" localSheetId="25">#REF!</definedName>
    <definedName name="WLP" localSheetId="3">#REF!</definedName>
    <definedName name="WLP" localSheetId="30">#REF!</definedName>
    <definedName name="WLP" localSheetId="21">#REF!</definedName>
    <definedName name="WLP" localSheetId="24">#REF!</definedName>
    <definedName name="WLP">#REF!</definedName>
    <definedName name="Wm_50_kg" localSheetId="21">#REF!</definedName>
    <definedName name="Wm_50_kg">#REF!</definedName>
    <definedName name="Wm_70_kg">#REF!</definedName>
    <definedName name="wmm75tph" localSheetId="5">#REF!</definedName>
    <definedName name="wmm75tph" localSheetId="25">#REF!</definedName>
    <definedName name="wmm75tph" localSheetId="3">#REF!</definedName>
    <definedName name="wmm75tph" localSheetId="30">#REF!</definedName>
    <definedName name="wmm75tph" localSheetId="21">#REF!</definedName>
    <definedName name="wmm75tph">#REF!</definedName>
    <definedName name="WMP60T" localSheetId="5">#REF!</definedName>
    <definedName name="WMP60T" localSheetId="25">#REF!</definedName>
    <definedName name="WMP60T" localSheetId="3">#REF!</definedName>
    <definedName name="WMP60T" localSheetId="30">#REF!</definedName>
    <definedName name="WMP60T" localSheetId="21">#REF!</definedName>
    <definedName name="WMP60T">#REF!</definedName>
    <definedName name="wndf" localSheetId="21">#REF!</definedName>
    <definedName name="wndf">#REF!</definedName>
    <definedName name="WOL" localSheetId="27">#REF!</definedName>
    <definedName name="WOL" localSheetId="24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7">#REF!</definedName>
    <definedName name="wordings" localSheetId="6">#REF!</definedName>
    <definedName name="wordings" localSheetId="24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5">#REF!</definedName>
    <definedName name="workeq" localSheetId="3">#REF!</definedName>
    <definedName name="workeq" localSheetId="30">#REF!</definedName>
    <definedName name="workeq" localSheetId="21">#REF!</definedName>
    <definedName name="workeq">#REF!</definedName>
    <definedName name="WORKING_BGT2" localSheetId="27">#REF!</definedName>
    <definedName name="WORKING_BGT2" localSheetId="21">#REF!</definedName>
    <definedName name="WORKING_BGT2" localSheetId="24">#REF!</definedName>
    <definedName name="WORKING_BGT2">#REF!</definedName>
    <definedName name="WorkingDays" localSheetId="5">#REF!</definedName>
    <definedName name="WorkingDays" localSheetId="25">#REF!</definedName>
    <definedName name="WorkingDays" localSheetId="3">#REF!</definedName>
    <definedName name="WorkingDays" localSheetId="30">#REF!</definedName>
    <definedName name="WorkingDays" localSheetId="21">#REF!</definedName>
    <definedName name="WorkingDays">#REF!</definedName>
    <definedName name="WORKINGS">#REF!</definedName>
    <definedName name="WP" localSheetId="27">#REF!</definedName>
    <definedName name="wp" localSheetId="21">#REF!</definedName>
    <definedName name="WP" localSheetId="24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7">#REF!</definedName>
    <definedName name="wqwqe" localSheetId="24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localSheetId="3" hidden="1">{#N/A,#N/A,FALSE,"WRSUMMARY";#N/A,#N/A,FALSE,"ANNEX-1";#N/A,#N/A,FALSE,"ANNEX-2";#N/A,#N/A,FALSE,"ANNEX-3";#N/A,#N/A,FALSE,"WORKING"}</definedName>
    <definedName name="wrd" localSheetId="30" hidden="1">{#N/A,#N/A,FALSE,"WRSUMMARY";#N/A,#N/A,FALSE,"ANNEX-1";#N/A,#N/A,FALSE,"ANNEX-2";#N/A,#N/A,FALSE,"ANNEX-3";#N/A,#N/A,FALSE,"WORKING"}</definedName>
    <definedName name="wrd" localSheetId="21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7" hidden="1">{#N/A,#N/A,FALSE,"CCTV"}</definedName>
    <definedName name="WRITE" localSheetId="25" hidden="1">{#N/A,#N/A,FALSE,"CCTV"}</definedName>
    <definedName name="WRITE" localSheetId="3" hidden="1">{#N/A,#N/A,FALSE,"CCTV"}</definedName>
    <definedName name="WRITE" localSheetId="30" hidden="1">{#N/A,#N/A,FALSE,"CCTV"}</definedName>
    <definedName name="WRITE" localSheetId="21" hidden="1">{#N/A,#N/A,FALSE,"CCTV"}</definedName>
    <definedName name="WRITE" localSheetId="24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7" hidden="1">{"Execavation",#N/A,FALSE,"furniture (employer)"}</definedName>
    <definedName name="wrn.abc." localSheetId="25" hidden="1">{"Execavation",#N/A,FALSE,"furniture (employer)"}</definedName>
    <definedName name="wrn.abc." localSheetId="3" hidden="1">{"Execavation",#N/A,FALSE,"furniture (employer)"}</definedName>
    <definedName name="wrn.abc." localSheetId="30" hidden="1">{"Execavation",#N/A,FALSE,"furniture (employer)"}</definedName>
    <definedName name="wrn.abc." localSheetId="21" hidden="1">{"Execavation",#N/A,FALSE,"furniture (employer)"}</definedName>
    <definedName name="wrn.abc." localSheetId="24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7" hidden="1">{#N/A,#N/A,FALSE,"CCTV"}</definedName>
    <definedName name="wrn.BM." localSheetId="25" hidden="1">{#N/A,#N/A,FALSE,"CCTV"}</definedName>
    <definedName name="wrn.BM." localSheetId="3" hidden="1">{#N/A,#N/A,FALSE,"CCTV"}</definedName>
    <definedName name="wrn.BM." localSheetId="30" hidden="1">{#N/A,#N/A,FALSE,"CCTV"}</definedName>
    <definedName name="wrn.BM." localSheetId="21" hidden="1">{#N/A,#N/A,FALSE,"CCTV"}</definedName>
    <definedName name="wrn.BM." localSheetId="24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25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30" hidden="1">{"form-D1",#N/A,FALSE,"FORM-D1";"form-D1_amt",#N/A,FALSE,"FORM-D1"}</definedName>
    <definedName name="wrn.budget." localSheetId="21" hidden="1">{"form-D1",#N/A,FALSE,"FORM-D1";"form-D1_amt",#N/A,FALSE,"FORM-D1"}</definedName>
    <definedName name="wrn.budget." localSheetId="2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7" hidden="1">{#N/A,#N/A,TRUE,"GW-Cond";#N/A,#N/A,TRUE,"HW"}</definedName>
    <definedName name="wrn.Co." localSheetId="25" hidden="1">{#N/A,#N/A,TRUE,"GW-Cond";#N/A,#N/A,TRUE,"HW"}</definedName>
    <definedName name="wrn.Co." localSheetId="3" hidden="1">{#N/A,#N/A,TRUE,"GW-Cond";#N/A,#N/A,TRUE,"HW"}</definedName>
    <definedName name="wrn.Co." localSheetId="30" hidden="1">{#N/A,#N/A,TRUE,"GW-Cond";#N/A,#N/A,TRUE,"HW"}</definedName>
    <definedName name="wrn.Co." localSheetId="21" hidden="1">{#N/A,#N/A,TRUE,"GW-Cond";#N/A,#N/A,TRUE,"HW"}</definedName>
    <definedName name="wrn.Co." localSheetId="24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localSheetId="3" hidden="1">{#N/A,#N/A,FALSE,"abs";#N/A,#N/A,FALSE,"Annex-I";#N/A,#N/A,FALSE,"Annex-II";#N/A,#N/A,FALSE,"Annex-III";#N/A,#N/A,FALSE,"Annex-IV";#N/A,#N/A,FALSE,"Annex-V";#N/A,#N/A,FALSE,"Annex-VI"}</definedName>
    <definedName name="wrn.cost." localSheetId="30" hidden="1">{#N/A,#N/A,FALSE,"abs";#N/A,#N/A,FALSE,"Annex-I";#N/A,#N/A,FALSE,"Annex-II";#N/A,#N/A,FALSE,"Annex-III";#N/A,#N/A,FALSE,"Annex-IV";#N/A,#N/A,FALSE,"Annex-V";#N/A,#N/A,FALSE,"Annex-VI"}</definedName>
    <definedName name="wrn.cost." localSheetId="21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localSheetId="3" hidden="1">{"Cost Summary",#N/A,FALSE,"B";"Cost Detail 1",#N/A,FALSE,"C";"Cost Detail 2",#N/A,FALSE,"C"}</definedName>
    <definedName name="wrn.Cost._.Summary." localSheetId="30" hidden="1">{"Cost Summary",#N/A,FALSE,"B";"Cost Detail 1",#N/A,FALSE,"C";"Cost Detail 2",#N/A,FALSE,"C"}</definedName>
    <definedName name="wrn.Cost._.Summary." localSheetId="21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localSheetId="3" hidden="1">{#N/A,#N/A,FALSE,"Wadhal";#N/A,#N/A,FALSE,"Manglad U-S";#N/A,#N/A,FALSE,"Manglad D-S";#N/A,#N/A,FALSE,"Ratanpur U-S";#N/A,#N/A,FALSE,"Ratanpur D-S";#N/A,#N/A,FALSE,"VI Face"}</definedName>
    <definedName name="wrn.item1." localSheetId="30" hidden="1">{#N/A,#N/A,FALSE,"Wadhal";#N/A,#N/A,FALSE,"Manglad U-S";#N/A,#N/A,FALSE,"Manglad D-S";#N/A,#N/A,FALSE,"Ratanpur U-S";#N/A,#N/A,FALSE,"Ratanpur D-S";#N/A,#N/A,FALSE,"VI Face"}</definedName>
    <definedName name="wrn.item1." localSheetId="21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localSheetId="3" hidden="1">{#N/A,#N/A,TRUE,"STEEL";#N/A,#N/A,TRUE,"OUTSIDE FAB.";#N/A,#N/A,TRUE,"WIP";#N/A,#N/A,TRUE,"FINISHED GOODS";#N/A,#N/A,TRUE,"SCRAP"}</definedName>
    <definedName name="wrn.Monthly._.Report." localSheetId="30" hidden="1">{#N/A,#N/A,TRUE,"STEEL";#N/A,#N/A,TRUE,"OUTSIDE FAB.";#N/A,#N/A,TRUE,"WIP";#N/A,#N/A,TRUE,"FINISHED GOODS";#N/A,#N/A,TRUE,"SCRAP"}</definedName>
    <definedName name="wrn.Monthly._.Report." localSheetId="21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7" hidden="1">{"PLANNING",#N/A,FALSE,"A"}</definedName>
    <definedName name="wrn.PLANNING." localSheetId="25" hidden="1">{"PLANNING",#N/A,FALSE,"A"}</definedName>
    <definedName name="wrn.PLANNING." localSheetId="3" hidden="1">{"PLANNING",#N/A,FALSE,"A"}</definedName>
    <definedName name="wrn.PLANNING." localSheetId="30" hidden="1">{"PLANNING",#N/A,FALSE,"A"}</definedName>
    <definedName name="wrn.PLANNING." localSheetId="21" hidden="1">{"PLANNING",#N/A,FALSE,"A"}</definedName>
    <definedName name="wrn.PLANNING." localSheetId="24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3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3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25" hidden="1">{#N/A,#N/A,FALSE,"DATA D.I.";#N/A,#N/A,FALSE,"DATA C.I."}</definedName>
    <definedName name="wrn.Test._.Report." localSheetId="3" hidden="1">{#N/A,#N/A,FALSE,"DATA D.I.";#N/A,#N/A,FALSE,"DATA C.I."}</definedName>
    <definedName name="wrn.Test._.Report." localSheetId="30" hidden="1">{#N/A,#N/A,FALSE,"DATA D.I.";#N/A,#N/A,FALSE,"DATA C.I."}</definedName>
    <definedName name="wrn.Test._.Report." localSheetId="21" hidden="1">{#N/A,#N/A,FALSE,"DATA D.I.";#N/A,#N/A,FALSE,"DATA C.I."}</definedName>
    <definedName name="wrn.Test._.Report." localSheetId="24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localSheetId="3" hidden="1">{#N/A,#N/A,FALSE,"WRSUMMARY";#N/A,#N/A,FALSE,"ANNEX-1";#N/A,#N/A,FALSE,"ANNEX-2";#N/A,#N/A,FALSE,"ANNEX-3";#N/A,#N/A,FALSE,"WORKING"}</definedName>
    <definedName name="wrn.WEEKLY." localSheetId="30" hidden="1">{#N/A,#N/A,FALSE,"WRSUMMARY";#N/A,#N/A,FALSE,"ANNEX-1";#N/A,#N/A,FALSE,"ANNEX-2";#N/A,#N/A,FALSE,"ANNEX-3";#N/A,#N/A,FALSE,"WORKING"}</definedName>
    <definedName name="wrn.WEEKLY." localSheetId="21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7">#REF!</definedName>
    <definedName name="WT" localSheetId="6">#REF!</definedName>
    <definedName name="WT" localSheetId="24">#REF!</definedName>
    <definedName name="WT">#REF!</definedName>
    <definedName name="wt.m">#REF!</definedName>
    <definedName name="Wtan1" localSheetId="5">#REF!</definedName>
    <definedName name="Wtan1" localSheetId="25">#REF!</definedName>
    <definedName name="Wtan1" localSheetId="3">#REF!</definedName>
    <definedName name="Wtan1" localSheetId="30">#REF!</definedName>
    <definedName name="Wtan1" localSheetId="21">#REF!</definedName>
    <definedName name="Wtan1">#REF!</definedName>
    <definedName name="wu" localSheetId="11">#REF!</definedName>
    <definedName name="wu" localSheetId="3">#REF!</definedName>
    <definedName name="wu" localSheetId="30">#REF!</definedName>
    <definedName name="wu" localSheetId="21">#REF!</definedName>
    <definedName name="wu">#REF!</definedName>
    <definedName name="ww" localSheetId="27">#REF!</definedName>
    <definedName name="ww" localSheetId="24">#REF!</definedName>
    <definedName name="ww">#REF!</definedName>
    <definedName name="www" localSheetId="11">#REF!</definedName>
    <definedName name="www" localSheetId="27">#REF!</definedName>
    <definedName name="www" localSheetId="6">#REF!</definedName>
    <definedName name="www" localSheetId="24">#REF!</definedName>
    <definedName name="www">#REF!</definedName>
    <definedName name="wwww" hidden="1">#REF!</definedName>
    <definedName name="Wzone">#REF!</definedName>
    <definedName name="x" localSheetId="27">#REF!</definedName>
    <definedName name="x" localSheetId="24">#REF!</definedName>
    <definedName name="x" localSheetId="1">#REF!</definedName>
    <definedName name="x">#REF!</definedName>
    <definedName name="X_1">"#REF!"</definedName>
    <definedName name="X_2">"#REF!"</definedName>
    <definedName name="X0G" localSheetId="25">#REF!</definedName>
    <definedName name="X0G">#REF!</definedName>
    <definedName name="x1byr1" localSheetId="25">#REF!</definedName>
    <definedName name="x1byr1">#REF!</definedName>
    <definedName name="x1x" localSheetId="11">#REF!</definedName>
    <definedName name="x1x" localSheetId="25">#REF!</definedName>
    <definedName name="x1x" localSheetId="3">#REF!</definedName>
    <definedName name="x1x" localSheetId="30">#REF!</definedName>
    <definedName name="x1x">#REF!</definedName>
    <definedName name="X2G">#REF!</definedName>
    <definedName name="x2x" localSheetId="11">#REF!</definedName>
    <definedName name="x2x" localSheetId="3">#REF!</definedName>
    <definedName name="x2x" localSheetId="30">#REF!</definedName>
    <definedName name="x2x">#REF!</definedName>
    <definedName name="x3x" localSheetId="11">#REF!</definedName>
    <definedName name="x3x" localSheetId="3">#REF!</definedName>
    <definedName name="x3x" localSheetId="30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7">#REF!</definedName>
    <definedName name="Xl" localSheetId="2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7" hidden="1">#REF!</definedName>
    <definedName name="XRefCopy1" localSheetId="21" hidden="1">#REF!</definedName>
    <definedName name="XRefCopy1" localSheetId="24" hidden="1">#REF!</definedName>
    <definedName name="XRefCopy1" hidden="1">#REF!</definedName>
    <definedName name="XRefCopy10" localSheetId="5" hidden="1">#REF!</definedName>
    <definedName name="XRefCopy10" localSheetId="27" hidden="1">#REF!</definedName>
    <definedName name="XRefCopy10" localSheetId="24" hidden="1">#REF!</definedName>
    <definedName name="XRefCopy10" hidden="1">#REF!</definedName>
    <definedName name="XRefCopy10Row" localSheetId="5" hidden="1">#REF!</definedName>
    <definedName name="XRefCopy10Row" localSheetId="27" hidden="1">#REF!</definedName>
    <definedName name="XRefCopy10Row" localSheetId="2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7" hidden="1">#REF!</definedName>
    <definedName name="XRefPaste10" localSheetId="21" hidden="1">#REF!</definedName>
    <definedName name="XRefPaste10" localSheetId="24" hidden="1">#REF!</definedName>
    <definedName name="XRefPaste10" hidden="1">#REF!</definedName>
    <definedName name="XRefPaste10Row" localSheetId="5" hidden="1">#REF!</definedName>
    <definedName name="XRefPaste10Row" localSheetId="27" hidden="1">#REF!</definedName>
    <definedName name="XRefPaste10Row" localSheetId="24" hidden="1">#REF!</definedName>
    <definedName name="XRefPaste10Row" hidden="1">#REF!</definedName>
    <definedName name="XRefPaste11" localSheetId="5" hidden="1">#REF!</definedName>
    <definedName name="XRefPaste11" localSheetId="27" hidden="1">#REF!</definedName>
    <definedName name="XRefPaste11" localSheetId="2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7">#REF!</definedName>
    <definedName name="XX" localSheetId="21">#REF!</definedName>
    <definedName name="XX" localSheetId="24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3">#REF!</definedName>
    <definedName name="xxx" localSheetId="30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7">#REF!</definedName>
    <definedName name="Yen" localSheetId="24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5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5">#REF!</definedName>
    <definedName name="yit" localSheetId="3">#REF!</definedName>
    <definedName name="yit" localSheetId="30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5">#REF!</definedName>
    <definedName name="yry" localSheetId="3">#REF!</definedName>
    <definedName name="yry" localSheetId="30">#REF!</definedName>
    <definedName name="yry">#REF!</definedName>
    <definedName name="ys">#REF!</definedName>
    <definedName name="ysat" localSheetId="5">#REF!</definedName>
    <definedName name="ysat" localSheetId="25">#REF!</definedName>
    <definedName name="ysat" localSheetId="3">#REF!</definedName>
    <definedName name="ysat" localSheetId="30">#REF!</definedName>
    <definedName name="ysat" localSheetId="21">#REF!</definedName>
    <definedName name="ysat">#REF!</definedName>
    <definedName name="ysub" localSheetId="5">#REF!</definedName>
    <definedName name="ysub" localSheetId="25">#REF!</definedName>
    <definedName name="ysub" localSheetId="3">#REF!</definedName>
    <definedName name="ysub" localSheetId="30">#REF!</definedName>
    <definedName name="ysub" localSheetId="21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7">#REF!</definedName>
    <definedName name="yy" localSheetId="24">#REF!</definedName>
    <definedName name="yy">#REF!</definedName>
    <definedName name="yyy" localSheetId="11">#REF!</definedName>
    <definedName name="yyy" localSheetId="5" hidden="1">{"'PROFITABILITY'!$A$1:$F$45"}</definedName>
    <definedName name="yyy" localSheetId="27" hidden="1">{"'PROFITABILITY'!$A$1:$F$45"}</definedName>
    <definedName name="yyy" localSheetId="25" hidden="1">{"'PROFITABILITY'!$A$1:$F$45"}</definedName>
    <definedName name="yyy" localSheetId="3" hidden="1">{"'PROFITABILITY'!$A$1:$F$45"}</definedName>
    <definedName name="yyy" localSheetId="30" hidden="1">{"'PROFITABILITY'!$A$1:$F$45"}</definedName>
    <definedName name="yyy" localSheetId="21" hidden="1">{"'PROFITABILITY'!$A$1:$F$45"}</definedName>
    <definedName name="yyy" localSheetId="24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7" hidden="1">{"'PROFITABILITY'!$A$1:$F$45"}</definedName>
    <definedName name="yyy1" localSheetId="25" hidden="1">{"'PROFITABILITY'!$A$1:$F$45"}</definedName>
    <definedName name="yyy1" localSheetId="3" hidden="1">{"'PROFITABILITY'!$A$1:$F$45"}</definedName>
    <definedName name="yyy1" localSheetId="30" hidden="1">{"'PROFITABILITY'!$A$1:$F$45"}</definedName>
    <definedName name="yyy1" localSheetId="21" hidden="1">{"'PROFITABILITY'!$A$1:$F$45"}</definedName>
    <definedName name="yyy1" localSheetId="24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7" hidden="1">{"'PROFITABILITY'!$A$1:$F$45"}</definedName>
    <definedName name="z" localSheetId="25" hidden="1">{"'PROFITABILITY'!$A$1:$F$45"}</definedName>
    <definedName name="z" localSheetId="3" hidden="1">{"'PROFITABILITY'!$A$1:$F$45"}</definedName>
    <definedName name="z" localSheetId="30" hidden="1">{"'PROFITABILITY'!$A$1:$F$45"}</definedName>
    <definedName name="Z" localSheetId="21">#REF!</definedName>
    <definedName name="z" localSheetId="24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3">#REF!</definedName>
    <definedName name="za" localSheetId="30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5">#REF!</definedName>
    <definedName name="zcvnsfgf" localSheetId="3">#REF!</definedName>
    <definedName name="zcvnsfgf" localSheetId="30">#REF!</definedName>
    <definedName name="zcvnsfgf" localSheetId="21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1">#REF!</definedName>
    <definedName name="Ze">#REF!</definedName>
    <definedName name="zed">#REF!</definedName>
    <definedName name="zed_1">#REF!</definedName>
    <definedName name="Zeq00.48" localSheetId="21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7">#REF!</definedName>
    <definedName name="zl" localSheetId="24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3">#REF!</definedName>
    <definedName name="Zm" localSheetId="30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3">#REF!</definedName>
    <definedName name="zz" localSheetId="30">#REF!</definedName>
    <definedName name="zz">#REF!</definedName>
    <definedName name="zzz" localSheetId="11">#REF!</definedName>
    <definedName name="ZZZ" localSheetId="5" hidden="1">{"'PROFITABILITY'!$A$1:$F$45"}</definedName>
    <definedName name="ZZZ" localSheetId="27" hidden="1">{"'PROFITABILITY'!$A$1:$F$45"}</definedName>
    <definedName name="ZZZ" localSheetId="25" hidden="1">{"'PROFITABILITY'!$A$1:$F$45"}</definedName>
    <definedName name="ZZZ" localSheetId="3" hidden="1">{"'PROFITABILITY'!$A$1:$F$45"}</definedName>
    <definedName name="ZZZ" localSheetId="30" hidden="1">{"'PROFITABILITY'!$A$1:$F$45"}</definedName>
    <definedName name="ZZZ" localSheetId="21" hidden="1">{"'PROFITABILITY'!$A$1:$F$45"}</definedName>
    <definedName name="ZZZ" localSheetId="2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7">#REF!</definedName>
    <definedName name="ガス_灯油混焼" localSheetId="21">#REF!</definedName>
    <definedName name="ガス_灯油混焼" localSheetId="2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7">#REF!</definedName>
    <definedName name="간경1" localSheetId="21">#REF!</definedName>
    <definedName name="간경1" localSheetId="24">#REF!</definedName>
    <definedName name="간경1">#REF!</definedName>
    <definedName name="간경2" localSheetId="5">#REF!</definedName>
    <definedName name="간경2" localSheetId="27">#REF!</definedName>
    <definedName name="간경2" localSheetId="24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7">#REF!,#REF!,#REF!</definedName>
    <definedName name="관급" localSheetId="25">#REF!,#REF!,#REF!</definedName>
    <definedName name="관급" localSheetId="24">#REF!,#REF!,#REF!</definedName>
    <definedName name="관급">#REF!,#REF!,#REF!</definedName>
    <definedName name="구분" localSheetId="5">#REF!</definedName>
    <definedName name="구분" localSheetId="27">#REF!</definedName>
    <definedName name="구분" localSheetId="21">#REF!</definedName>
    <definedName name="구분" localSheetId="24">#REF!</definedName>
    <definedName name="구분">#REF!</definedName>
    <definedName name="기계" localSheetId="5">#REF!</definedName>
    <definedName name="기계" localSheetId="27">#REF!</definedName>
    <definedName name="기계" localSheetId="24">#REF!</definedName>
    <definedName name="기계">#REF!</definedName>
    <definedName name="기타" localSheetId="5">#REF!</definedName>
    <definedName name="기타" localSheetId="27">#REF!</definedName>
    <definedName name="기타" localSheetId="24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7">#REF!,#REF!</definedName>
    <definedName name="단가비교표" localSheetId="21">#REF!,#REF!</definedName>
    <definedName name="단가비교표" localSheetId="24">#REF!,#REF!</definedName>
    <definedName name="단가비교표">#REF!,#REF!</definedName>
    <definedName name="도면외주" localSheetId="5" hidden="1">#REF!</definedName>
    <definedName name="도면외주" localSheetId="27" hidden="1">#REF!</definedName>
    <definedName name="도면외주" localSheetId="21" hidden="1">#REF!</definedName>
    <definedName name="도면외주" localSheetId="24" hidden="1">#REF!</definedName>
    <definedName name="도면외주" hidden="1">#REF!</definedName>
    <definedName name="도면용역비" localSheetId="5" hidden="1">#REF!</definedName>
    <definedName name="도면용역비" localSheetId="27" hidden="1">#REF!</definedName>
    <definedName name="도면용역비" localSheetId="24" hidden="1">#REF!</definedName>
    <definedName name="도면용역비" hidden="1">#REF!</definedName>
    <definedName name="리리리" localSheetId="5">#REF!,#REF!,#REF!</definedName>
    <definedName name="리리리" localSheetId="27">#REF!,#REF!,#REF!</definedName>
    <definedName name="리리리" localSheetId="21">#REF!,#REF!,#REF!</definedName>
    <definedName name="리리리" localSheetId="24">#REF!,#REF!,#REF!</definedName>
    <definedName name="리리리">#REF!,#REF!,#REF!</definedName>
    <definedName name="ㅁ1" localSheetId="5">#REF!</definedName>
    <definedName name="ㅁ1" localSheetId="27">#REF!</definedName>
    <definedName name="ㅁ1" localSheetId="21">#REF!</definedName>
    <definedName name="ㅁ1" localSheetId="24">#REF!</definedName>
    <definedName name="ㅁ1">#REF!</definedName>
    <definedName name="버티">#N/A</definedName>
    <definedName name="부대공사" localSheetId="5" hidden="1">#REF!</definedName>
    <definedName name="부대공사" localSheetId="27" hidden="1">#REF!</definedName>
    <definedName name="부대공사" localSheetId="21" hidden="1">#REF!</definedName>
    <definedName name="부대공사" localSheetId="24" hidden="1">#REF!</definedName>
    <definedName name="부대공사" hidden="1">#REF!</definedName>
    <definedName name="사외" localSheetId="5">#REF!</definedName>
    <definedName name="사외" localSheetId="27">#REF!</definedName>
    <definedName name="사외" localSheetId="24">#REF!</definedName>
    <definedName name="사외">#REF!</definedName>
    <definedName name="사진" localSheetId="5">#REF!</definedName>
    <definedName name="사진" localSheetId="27">#REF!</definedName>
    <definedName name="사진" localSheetId="24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7">#REF!</definedName>
    <definedName name="원가" localSheetId="21">#REF!</definedName>
    <definedName name="원가" localSheetId="24">#REF!</definedName>
    <definedName name="원가">#REF!</definedName>
    <definedName name="월별영업" localSheetId="5">#REF!</definedName>
    <definedName name="월별영업" localSheetId="27">#REF!</definedName>
    <definedName name="월별영업" localSheetId="24">#REF!</definedName>
    <definedName name="월별영업">#REF!</definedName>
    <definedName name="인원" localSheetId="5">#REF!</definedName>
    <definedName name="인원" localSheetId="27">#REF!</definedName>
    <definedName name="인원" localSheetId="24">#REF!</definedName>
    <definedName name="인원">#REF!</definedName>
    <definedName name="일위" localSheetId="5">#REF!,#REF!</definedName>
    <definedName name="일위" localSheetId="27">#REF!,#REF!</definedName>
    <definedName name="일위" localSheetId="21">#REF!,#REF!</definedName>
    <definedName name="일위" localSheetId="24">#REF!,#REF!</definedName>
    <definedName name="일위">#REF!,#REF!</definedName>
    <definedName name="임용태">#N/A</definedName>
    <definedName name="작업계획" localSheetId="5">#REF!</definedName>
    <definedName name="작업계획" localSheetId="27">#REF!</definedName>
    <definedName name="작업계획" localSheetId="21">#REF!</definedName>
    <definedName name="작업계획" localSheetId="24">#REF!</definedName>
    <definedName name="작업계획">#REF!</definedName>
    <definedName name="전" localSheetId="5">#REF!</definedName>
    <definedName name="전" localSheetId="27">#REF!</definedName>
    <definedName name="전" localSheetId="24">#REF!</definedName>
    <definedName name="전">#REF!</definedName>
    <definedName name="전계장금액" localSheetId="5" hidden="1">#REF!</definedName>
    <definedName name="전계장금액" localSheetId="27" hidden="1">#REF!</definedName>
    <definedName name="전계장금액" localSheetId="24" hidden="1">#REF!</definedName>
    <definedName name="전계장금액" hidden="1">#REF!</definedName>
    <definedName name="전기계장">#REF!</definedName>
    <definedName name="전체" localSheetId="27">#REF!</definedName>
    <definedName name="전체" localSheetId="24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7" hidden="1">{"'장비'!$A$3:$M$12"}</definedName>
    <definedName name="추가분" localSheetId="25" hidden="1">{"'장비'!$A$3:$M$12"}</definedName>
    <definedName name="추가분" localSheetId="3" hidden="1">{"'장비'!$A$3:$M$12"}</definedName>
    <definedName name="추가분" localSheetId="30" hidden="1">{"'장비'!$A$3:$M$12"}</definedName>
    <definedName name="추가분" localSheetId="21" hidden="1">{"'장비'!$A$3:$M$12"}</definedName>
    <definedName name="추가분" localSheetId="2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7" hidden="1">{"'장비'!$A$3:$M$12"}</definedName>
    <definedName name="토목변경" localSheetId="25" hidden="1">{"'장비'!$A$3:$M$12"}</definedName>
    <definedName name="토목변경" localSheetId="3" hidden="1">{"'장비'!$A$3:$M$12"}</definedName>
    <definedName name="토목변경" localSheetId="30" hidden="1">{"'장비'!$A$3:$M$12"}</definedName>
    <definedName name="토목변경" localSheetId="21" hidden="1">{"'장비'!$A$3:$M$12"}</definedName>
    <definedName name="토목변경" localSheetId="24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7" hidden="1">{"'장비'!$A$3:$M$12"}</definedName>
    <definedName name="토목실행예산" localSheetId="25" hidden="1">{"'장비'!$A$3:$M$12"}</definedName>
    <definedName name="토목실행예산" localSheetId="3" hidden="1">{"'장비'!$A$3:$M$12"}</definedName>
    <definedName name="토목실행예산" localSheetId="30" hidden="1">{"'장비'!$A$3:$M$12"}</definedName>
    <definedName name="토목실행예산" localSheetId="21" hidden="1">{"'장비'!$A$3:$M$12"}</definedName>
    <definedName name="토목실행예산" localSheetId="24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7" hidden="1">{"'장비'!$A$3:$M$12"}</definedName>
    <definedName name="토목조정분" localSheetId="25" hidden="1">{"'장비'!$A$3:$M$12"}</definedName>
    <definedName name="토목조정분" localSheetId="3" hidden="1">{"'장비'!$A$3:$M$12"}</definedName>
    <definedName name="토목조정분" localSheetId="30" hidden="1">{"'장비'!$A$3:$M$12"}</definedName>
    <definedName name="토목조정분" localSheetId="21" hidden="1">{"'장비'!$A$3:$M$12"}</definedName>
    <definedName name="토목조정분" localSheetId="2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7">#REF!</definedName>
    <definedName name="후_담당간사에게_제출한다." localSheetId="21">#REF!</definedName>
    <definedName name="후_담당간사에게_제출한다." localSheetId="24">#REF!</definedName>
    <definedName name="후_담당간사에게_제출한다.">#REF!</definedName>
    <definedName name="ㅣ814" localSheetId="5">#REF!</definedName>
    <definedName name="ㅣ814" localSheetId="27">#REF!</definedName>
    <definedName name="ㅣ814" localSheetId="24">#REF!</definedName>
    <definedName name="ㅣ814">#REF!</definedName>
    <definedName name="ㅣ833" localSheetId="5">#REF!</definedName>
    <definedName name="ㅣ833" localSheetId="27">#REF!</definedName>
    <definedName name="ㅣ833" localSheetId="24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6" l="1"/>
  <c r="G7" i="97"/>
  <c r="G6" i="97"/>
  <c r="G5" i="97"/>
  <c r="E5" i="97"/>
  <c r="F32" i="46"/>
  <c r="F7" i="97"/>
  <c r="F6" i="97"/>
  <c r="E7" i="97"/>
  <c r="E6" i="97"/>
  <c r="M6" i="97" l="1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D5" i="97"/>
  <c r="H16" i="26"/>
  <c r="I4" i="95"/>
  <c r="I3" i="95" s="1"/>
  <c r="D6" i="97" l="1"/>
  <c r="N6" i="97" s="1"/>
  <c r="J73" i="97"/>
  <c r="C77" i="97"/>
  <c r="C17" i="26"/>
  <c r="H7" i="26"/>
  <c r="J7" i="26" s="1"/>
  <c r="K7" i="26" s="1"/>
  <c r="D16" i="26"/>
  <c r="D17" i="26"/>
  <c r="D18" i="26"/>
  <c r="D19" i="26"/>
  <c r="J8" i="26"/>
  <c r="H17" i="26" l="1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I3" i="96" l="1"/>
  <c r="A2" i="96"/>
  <c r="A2" i="49"/>
  <c r="E34" i="46"/>
  <c r="E32" i="46"/>
  <c r="I31" i="46" l="1"/>
  <c r="H31" i="46" s="1"/>
  <c r="AQ2" i="81" l="1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3" i="46"/>
  <c r="M2" i="95" l="1"/>
  <c r="R31" i="46"/>
  <c r="E18" i="26"/>
  <c r="E17" i="26"/>
  <c r="E16" i="26"/>
  <c r="E14" i="2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18" i="26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R33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E162" i="45" l="1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213" i="38" l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139" i="38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4" i="45" s="1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184" i="45" l="1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182" i="45" l="1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2" i="33" l="1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48" i="45" l="1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3" i="45" l="1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52" i="45" l="1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71" i="45" l="1"/>
  <c r="D55" i="96"/>
  <c r="R126" i="33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49" i="45" l="1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6" i="45" l="1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65" i="45" l="1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5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91" i="45" l="1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43" i="45" l="1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45" i="45" l="1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3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39" i="45" l="1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E224" i="45" s="1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13" i="37"/>
  <c r="D71" i="38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E33" i="45" s="1"/>
  <c r="D18" i="38"/>
  <c r="D5" i="38"/>
  <c r="E56" i="45" l="1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3" i="46" s="1"/>
  <c r="F34" i="46" s="1"/>
  <c r="K8" i="81"/>
  <c r="P8" i="81" s="1"/>
  <c r="O16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<sst xmlns="http://schemas.openxmlformats.org/spreadsheetml/2006/main" count="21865" uniqueCount="1797">
  <si>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</si>
  <si>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</si>
  <si>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</si>
  <si>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</si>
  <si>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</si>
  <si>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</si>
  <si>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</si>
  <si>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</si>
  <si>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</si>
  <si>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</si>
  <si>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</si>
  <si>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</si>
  <si>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</si>
  <si>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</si>
  <si>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</si>
  <si>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</si>
  <si>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</si>
  <si>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</si>
  <si>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</si>
  <si>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</si>
  <si>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</si>
  <si>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</si>
  <si>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</si>
  <si>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</si>
  <si>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</si>
  <si>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</si>
  <si>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</si>
  <si>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</si>
  <si>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</si>
  <si>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</si>
  <si>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</si>
  <si>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</si>
  <si>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</si>
  <si>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</si>
  <si>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</si>
  <si>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</si>
  <si>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</si>
  <si>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</si>
  <si>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</si>
  <si>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</si>
  <si>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</si>
  <si>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</si>
  <si>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</si>
  <si>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</si>
  <si>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</si>
  <si>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</si>
  <si>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</si>
  <si>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</si>
  <si>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</si>
  <si>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</si>
  <si>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</si>
  <si>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</si>
  <si>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</si>
  <si>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</si>
  <si>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</si>
  <si>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</si>
  <si>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</si>
  <si>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</si>
  <si>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</si>
  <si>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</si>
  <si>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</si>
  <si>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</si>
  <si>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</si>
  <si>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</si>
  <si>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</si>
  <si>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</si>
  <si>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</si>
  <si>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</si>
  <si>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</si>
  <si>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</si>
  <si>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</si>
  <si>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</si>
  <si>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</si>
  <si>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</si>
  <si>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</si>
  <si>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</si>
  <si>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</si>
  <si>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</si>
  <si>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</si>
  <si>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</si>
  <si>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</si>
  <si>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</si>
  <si>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</si>
  <si>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</si>
  <si>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</si>
  <si>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</si>
  <si>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</si>
  <si>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</si>
  <si>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</si>
  <si>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</si>
  <si>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</si>
  <si>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</si>
  <si>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</si>
  <si>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</si>
  <si>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</si>
  <si>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</si>
  <si>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</si>
  <si>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</si>
  <si>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</si>
  <si>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</si>
  <si>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</si>
  <si>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</si>
  <si>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</si>
  <si>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</si>
  <si>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</si>
  <si>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</si>
  <si>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</si>
  <si>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</si>
  <si>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</si>
  <si>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</si>
  <si>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</si>
  <si>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</si>
  <si>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</si>
  <si>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</si>
  <si>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</si>
  <si>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</si>
  <si>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</si>
  <si>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</si>
  <si>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</si>
  <si>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</si>
  <si>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</si>
  <si>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</si>
  <si>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</si>
  <si>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</si>
  <si>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</si>
  <si>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</si>
  <si>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</si>
  <si>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</si>
  <si>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</si>
  <si>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</si>
  <si>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</si>
  <si>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</si>
  <si>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</si>
  <si>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</si>
  <si>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</si>
  <si>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</si>
  <si>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</si>
  <si>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</si>
  <si>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</si>
  <si>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</si>
  <si>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</si>
  <si>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</si>
  <si>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</si>
  <si>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</si>
  <si>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</si>
  <si>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</si>
  <si>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</si>
  <si>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</si>
  <si>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</si>
  <si>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</si>
  <si>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</si>
  <si>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</si>
  <si>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</si>
  <si>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</si>
  <si>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</si>
  <si>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</si>
  <si>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</si>
  <si>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</si>
  <si>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</si>
  <si>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</si>
  <si>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</si>
  <si>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</si>
  <si>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</si>
  <si>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</si>
  <si>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</si>
  <si>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</si>
  <si>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</si>
  <si>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</si>
  <si>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</si>
  <si>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</si>
  <si>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</si>
  <si>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</si>
  <si>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</si>
  <si>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</si>
  <si>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</si>
  <si>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</si>
  <si>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</si>
  <si>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</si>
  <si>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</si>
  <si>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</si>
  <si>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</si>
  <si>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</si>
  <si>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</si>
  <si>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</si>
  <si>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</si>
  <si>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</si>
  <si>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</si>
  <si>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</si>
  <si>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</si>
  <si>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</si>
  <si>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</si>
  <si>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</si>
  <si>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</si>
  <si>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</si>
  <si>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</si>
  <si>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</si>
  <si>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</si>
  <si>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</si>
  <si>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</si>
  <si>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</si>
  <si>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</si>
  <si>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</si>
  <si>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</si>
  <si>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</si>
  <si>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</si>
  <si>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</si>
  <si>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</si>
  <si>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</si>
  <si>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</si>
  <si>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</si>
  <si>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</si>
  <si>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</si>
  <si>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</si>
  <si>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</si>
  <si>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</si>
  <si>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</si>
  <si>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</si>
  <si>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</si>
  <si>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</si>
  <si>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</si>
  <si>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</si>
  <si>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</si>
  <si>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</si>
  <si>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</si>
  <si>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</si>
  <si>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</si>
  <si>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</si>
  <si>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</si>
  <si>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</si>
  <si>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</si>
  <si>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</si>
  <si>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</si>
  <si>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</si>
  <si>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</si>
  <si>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</si>
  <si>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</si>
  <si>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</si>
  <si>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</si>
  <si>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</si>
  <si>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</si>
  <si>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</si>
  <si>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</si>
  <si>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</si>
  <si>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</si>
  <si>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</si>
  <si>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</si>
  <si>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</si>
  <si>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</si>
  <si>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</si>
  <si>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</si>
  <si>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</si>
  <si>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</si>
  <si>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</si>
  <si>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</si>
  <si>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</si>
  <si>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</si>
  <si>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</si>
  <si>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</si>
  <si>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</si>
  <si>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</si>
  <si>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</si>
  <si>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</si>
  <si>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</si>
  <si>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</si>
  <si>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</si>
  <si>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</si>
  <si>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</si>
  <si>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</si>
  <si>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</si>
  <si>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</si>
  <si>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</si>
  <si>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</si>
  <si>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</si>
  <si>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</si>
  <si>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</si>
  <si>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</si>
  <si>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</si>
  <si>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</si>
  <si>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</si>
  <si>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</si>
  <si>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</si>
  <si>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</si>
  <si>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</si>
  <si>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</si>
  <si>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</si>
  <si>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</si>
  <si>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</si>
  <si>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</si>
  <si>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</si>
  <si>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</si>
  <si>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</si>
  <si>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</si>
  <si>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</si>
  <si>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</si>
  <si>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</si>
  <si>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</si>
  <si>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</si>
  <si>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</si>
  <si>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</si>
  <si>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</si>
  <si>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</si>
  <si>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</si>
  <si>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</si>
  <si>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</si>
  <si>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</si>
  <si>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</si>
  <si>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</si>
  <si>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</si>
  <si>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</si>
  <si>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</si>
  <si>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</si>
  <si>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</si>
  <si>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</si>
  <si>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</si>
  <si>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</si>
  <si>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</si>
  <si>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</si>
  <si>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</si>
  <si>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</si>
  <si>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</si>
  <si>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</si>
  <si>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</si>
  <si>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</si>
  <si>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</si>
  <si>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</si>
  <si>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</si>
  <si>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</si>
  <si>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</si>
  <si>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</si>
  <si>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</si>
  <si>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</si>
  <si>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</si>
  <si>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</si>
  <si>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</si>
  <si>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</si>
  <si>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</si>
  <si>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</si>
  <si>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</si>
  <si>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</si>
  <si>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</si>
  <si>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</si>
  <si>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</si>
  <si>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</si>
  <si>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</si>
  <si>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</si>
  <si>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</si>
  <si>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</si>
  <si>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</si>
  <si>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</si>
  <si>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</si>
  <si>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</si>
  <si>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</si>
  <si>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</si>
  <si>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</si>
  <si>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</si>
  <si>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</si>
  <si>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</si>
  <si>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</si>
  <si>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</si>
  <si>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</si>
  <si>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</si>
  <si>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</si>
  <si>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</si>
  <si>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</si>
  <si>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</si>
  <si>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</si>
  <si>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</si>
  <si>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</si>
  <si>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</si>
  <si>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</si>
  <si>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</si>
  <si>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</si>
  <si>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</si>
  <si>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</si>
  <si>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</si>
  <si>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</si>
  <si>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</si>
  <si>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</si>
  <si>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</si>
  <si>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</si>
  <si>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</si>
  <si>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</si>
  <si>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</si>
  <si>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</si>
  <si>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</si>
  <si>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</si>
  <si>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</si>
  <si>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</si>
  <si>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</si>
  <si>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</si>
  <si>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</si>
  <si>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</si>
  <si>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</si>
  <si>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</si>
  <si>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</si>
  <si>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</si>
  <si>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</si>
  <si>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</si>
  <si>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</si>
  <si>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</si>
  <si>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</si>
  <si>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</si>
  <si>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</si>
  <si>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</si>
  <si>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</si>
  <si>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</si>
  <si>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</si>
  <si>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</si>
  <si>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</si>
  <si>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</si>
  <si>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</si>
  <si>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</si>
  <si>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</si>
  <si>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</si>
  <si>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</si>
  <si>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</si>
  <si>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</si>
  <si>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</si>
  <si>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</si>
  <si>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</si>
  <si>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</si>
  <si>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</si>
  <si>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</si>
  <si>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</si>
  <si>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</si>
  <si>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</si>
  <si>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</si>
  <si>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</si>
  <si>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</si>
  <si>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</si>
  <si>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</si>
  <si>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</si>
  <si>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</si>
  <si>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</si>
  <si>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</si>
  <si>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</si>
  <si>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</si>
  <si>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</si>
  <si>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</si>
  <si>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</si>
  <si>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</si>
  <si>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</si>
  <si>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</si>
  <si>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</si>
  <si>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</si>
  <si>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</si>
  <si>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</si>
  <si>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</si>
  <si>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</si>
  <si>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</si>
  <si>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</si>
  <si>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</si>
  <si>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</si>
  <si>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</si>
  <si>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</si>
  <si>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</si>
  <si>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</si>
  <si>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</si>
  <si>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</si>
  <si>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</si>
  <si>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</si>
  <si>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</si>
  <si>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</si>
  <si>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</si>
  <si>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</si>
  <si>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</si>
  <si>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</si>
  <si>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</si>
  <si>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</si>
  <si>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</si>
  <si>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</si>
  <si>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</si>
  <si>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</si>
  <si>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</si>
  <si>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</si>
  <si>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</si>
  <si>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</si>
  <si>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</si>
  <si>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</si>
  <si>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</si>
  <si>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</si>
  <si>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</si>
  <si>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</si>
  <si>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</si>
  <si>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</si>
  <si>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</si>
  <si>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</si>
  <si>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</si>
  <si>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</si>
  <si>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</si>
  <si>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</si>
  <si>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</si>
  <si>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</si>
  <si>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</si>
  <si>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</si>
  <si>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</si>
  <si>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</si>
  <si>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</si>
  <si>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</si>
  <si>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</si>
  <si>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</si>
  <si>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</si>
  <si>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</si>
  <si>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</si>
  <si>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</si>
  <si>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</si>
  <si>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</si>
  <si>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</si>
  <si>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</si>
  <si>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</si>
  <si>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</si>
  <si>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</si>
  <si>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</si>
  <si>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</si>
  <si>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</si>
  <si>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</si>
  <si>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</si>
  <si>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</si>
  <si>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</si>
  <si>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</si>
  <si>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</si>
  <si>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</si>
  <si>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</si>
  <si>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</si>
  <si>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</si>
  <si>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</si>
  <si>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</si>
  <si>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</si>
  <si>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</si>
  <si>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</si>
  <si>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</si>
  <si>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</si>
  <si>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</si>
  <si>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</si>
  <si>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</si>
  <si>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</si>
  <si>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</si>
  <si>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</si>
  <si>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</si>
  <si>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</si>
  <si>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</si>
  <si>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</si>
  <si>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</si>
  <si>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</si>
  <si>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</si>
  <si>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</si>
  <si>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</si>
  <si>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</si>
  <si>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</si>
  <si>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</si>
  <si>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</si>
  <si>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</si>
  <si>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</si>
  <si>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</si>
  <si>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</si>
  <si>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</si>
  <si>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</si>
  <si>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</si>
  <si>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</si>
  <si>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</si>
  <si>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</si>
  <si>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</si>
  <si>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</si>
  <si>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</si>
  <si>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</si>
  <si>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</si>
  <si>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</si>
  <si>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</si>
  <si>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</si>
  <si>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</si>
  <si>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</si>
  <si>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</si>
  <si>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</si>
  <si>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</si>
  <si>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</si>
  <si>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</si>
  <si>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</si>
  <si>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</si>
  <si>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</si>
  <si>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</si>
  <si>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</si>
  <si>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</si>
  <si>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</si>
  <si>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</si>
  <si>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</si>
  <si>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</si>
  <si>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</si>
  <si>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</si>
  <si>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</si>
  <si>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</si>
  <si>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</si>
  <si>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</si>
  <si>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</si>
  <si>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</si>
  <si>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</si>
  <si>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</si>
  <si>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</si>
  <si>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</si>
  <si>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</si>
  <si>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</si>
  <si>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</si>
  <si>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</si>
  <si>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</si>
  <si>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</si>
  <si>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</si>
  <si>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</si>
  <si>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</si>
  <si>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</si>
  <si>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</si>
  <si>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</si>
  <si>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</si>
  <si>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</si>
  <si>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</si>
  <si>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</si>
  <si>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</si>
  <si>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</si>
  <si>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</si>
  <si>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</si>
  <si>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</si>
  <si>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</si>
  <si>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</si>
  <si>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</si>
  <si>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</si>
  <si>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</si>
  <si>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</si>
  <si>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</si>
  <si>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</si>
  <si>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</si>
  <si>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</si>
  <si>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</si>
  <si>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</si>
  <si>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</si>
  <si>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</si>
  <si>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</si>
  <si>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</si>
  <si>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</si>
  <si>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</si>
  <si>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</si>
  <si>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</si>
  <si>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</si>
  <si>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</si>
  <si>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</si>
  <si>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</si>
  <si>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</si>
  <si>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</si>
  <si>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</si>
  <si>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</si>
  <si>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</si>
  <si>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</si>
  <si>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</si>
  <si>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</si>
  <si>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</si>
  <si>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</si>
  <si>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</si>
  <si>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</si>
  <si>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</si>
  <si>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</si>
  <si>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</si>
  <si>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</si>
  <si>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</si>
  <si>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</si>
  <si>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</si>
  <si>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</si>
  <si>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</si>
  <si>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</si>
  <si>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</si>
  <si>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</si>
  <si>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</si>
  <si>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</si>
  <si>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</si>
  <si>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</si>
  <si>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</si>
  <si>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</si>
  <si>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</si>
  <si>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</si>
  <si>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</si>
  <si>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</si>
  <si>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</si>
  <si>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</si>
  <si>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</si>
  <si>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</si>
  <si>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</si>
  <si>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</si>
  <si>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</si>
  <si>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</si>
  <si>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</si>
  <si>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</si>
  <si>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</si>
  <si>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</si>
  <si>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</si>
  <si>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</si>
  <si>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</si>
  <si>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</si>
  <si>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</si>
  <si>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</si>
  <si>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</si>
  <si>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</si>
  <si>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</si>
  <si>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</si>
  <si>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</si>
  <si>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</si>
  <si>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</si>
  <si>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</si>
  <si>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</si>
  <si>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</si>
  <si>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</si>
  <si>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</si>
  <si>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</si>
  <si>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</si>
  <si>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</si>
  <si>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</si>
  <si>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</si>
  <si>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</si>
  <si>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</si>
  <si>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</si>
  <si>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</si>
  <si>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</si>
  <si>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</si>
  <si>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</si>
  <si>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</si>
  <si>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</si>
  <si>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</si>
  <si>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</si>
  <si>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</si>
  <si>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</si>
  <si>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</si>
  <si>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</si>
  <si>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</si>
  <si>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</si>
  <si>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</si>
  <si>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</si>
  <si>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</si>
  <si>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</si>
  <si>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</si>
  <si>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</si>
  <si>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</si>
  <si>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</si>
  <si>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</si>
  <si>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</si>
  <si>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</si>
  <si>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</si>
  <si>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</si>
  <si>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</si>
  <si>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</si>
  <si>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</si>
  <si>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</si>
  <si>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</si>
  <si>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</si>
  <si>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</si>
  <si>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</si>
  <si>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</si>
  <si>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</si>
  <si>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</si>
  <si>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</si>
  <si>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</si>
  <si>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</si>
  <si>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</si>
  <si>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</si>
  <si>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</si>
  <si>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</si>
  <si>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</si>
  <si>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</si>
  <si>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</si>
  <si>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</si>
  <si>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</si>
  <si>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</si>
  <si>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</si>
  <si>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</si>
  <si>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</si>
  <si>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</si>
  <si>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</si>
  <si>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</si>
  <si>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</si>
  <si>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</si>
  <si>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</si>
  <si>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</si>
  <si>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</si>
  <si>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</si>
  <si>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</si>
  <si>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</si>
  <si>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</si>
  <si>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</si>
  <si>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</si>
  <si>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</si>
  <si>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</si>
  <si>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</si>
  <si>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</si>
  <si>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</si>
  <si>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</si>
  <si>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</si>
  <si>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</si>
  <si>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</si>
  <si>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</si>
  <si>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</si>
  <si>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</si>
  <si>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</si>
  <si>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</si>
  <si>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</si>
  <si>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</si>
  <si>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</si>
  <si>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</si>
  <si>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</si>
  <si>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</si>
  <si>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</si>
  <si>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</si>
  <si>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</si>
  <si>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</si>
  <si>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</si>
  <si>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</si>
  <si>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</si>
  <si>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</si>
  <si>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</si>
  <si>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</si>
  <si>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</si>
  <si>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</si>
  <si>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</si>
  <si>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</si>
  <si>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</si>
  <si>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</si>
  <si>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</si>
  <si>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</si>
  <si>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</si>
  <si>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</si>
  <si>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</si>
  <si>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</si>
  <si>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</si>
  <si>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</si>
  <si>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</si>
  <si>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</si>
  <si>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</si>
  <si>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</si>
  <si>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</si>
  <si>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</si>
  <si>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</si>
  <si>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</si>
  <si>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</si>
  <si>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</si>
  <si>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</si>
  <si>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</si>
  <si>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</si>
  <si>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</si>
  <si>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</si>
  <si>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</si>
  <si>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</si>
  <si>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</si>
  <si>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</si>
  <si>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</si>
  <si>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</si>
  <si>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</si>
  <si>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</si>
  <si>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</si>
  <si>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</si>
  <si>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</si>
  <si>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</si>
  <si>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</si>
  <si>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</si>
  <si>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</si>
  <si>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</si>
  <si>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</si>
  <si>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</si>
  <si>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</si>
  <si>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</si>
  <si>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</si>
  <si>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</si>
  <si>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</si>
  <si>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</si>
  <si>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</si>
  <si>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</si>
  <si>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</si>
  <si>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</si>
  <si>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</si>
  <si>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</si>
  <si>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</si>
  <si>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</si>
  <si>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</si>
  <si>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</si>
  <si>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</si>
  <si>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</si>
  <si>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</si>
  <si>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</si>
  <si>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</si>
  <si>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</si>
  <si>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</si>
  <si>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</si>
  <si>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</si>
  <si>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</si>
  <si>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</si>
  <si>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</si>
  <si>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</si>
  <si>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</si>
  <si>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</si>
  <si>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</si>
  <si>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</si>
  <si>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</si>
  <si>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</si>
  <si>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</si>
  <si>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</si>
  <si>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</si>
  <si>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</si>
  <si>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</si>
  <si>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</si>
  <si>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</si>
  <si>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</si>
  <si>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</si>
  <si>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</si>
  <si>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</si>
  <si>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</si>
  <si>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</si>
  <si>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</si>
  <si>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</si>
  <si>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</si>
  <si>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</si>
  <si>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</si>
  <si>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</si>
  <si>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</si>
  <si>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</si>
  <si>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</si>
  <si>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</si>
  <si>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</si>
  <si>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</si>
  <si>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</si>
  <si>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</si>
  <si>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</si>
  <si>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</si>
  <si>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</si>
  <si>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</si>
  <si>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</si>
  <si>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</si>
  <si>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</si>
  <si>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</si>
  <si>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</si>
  <si>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</si>
  <si>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</si>
  <si>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</si>
  <si>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</si>
  <si>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</si>
  <si>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</si>
  <si>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</si>
  <si>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</si>
  <si>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</si>
  <si>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</si>
  <si>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</si>
  <si>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</si>
  <si>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</si>
  <si>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</si>
  <si>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</si>
  <si>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</si>
  <si>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</si>
  <si>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</si>
  <si>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</si>
  <si>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</si>
  <si>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</si>
  <si>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</si>
  <si>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</si>
  <si>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</si>
  <si>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</si>
  <si>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</si>
  <si>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</si>
  <si>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</si>
  <si>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</si>
  <si>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</si>
  <si>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</si>
  <si>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</si>
  <si>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</si>
  <si>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</si>
  <si>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</si>
  <si>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</si>
  <si>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</si>
  <si>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</si>
  <si>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</si>
  <si>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</si>
  <si>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</si>
  <si>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</si>
  <si>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</si>
  <si>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</si>
  <si>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</si>
  <si>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</si>
  <si>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</si>
  <si>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</si>
  <si>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</si>
  <si>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</si>
  <si>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</si>
  <si>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</si>
  <si>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</si>
  <si>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</si>
  <si>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</si>
  <si>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</si>
  <si>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</si>
  <si>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</si>
  <si>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</si>
  <si>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</si>
  <si>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</si>
  <si>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</si>
  <si>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</si>
  <si>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</si>
  <si>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</si>
  <si>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</si>
  <si>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</si>
  <si>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</si>
  <si>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</si>
  <si>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</si>
  <si>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</si>
  <si>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</si>
  <si>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</si>
  <si>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</si>
  <si>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</si>
  <si>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</si>
  <si>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</si>
  <si>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</si>
  <si>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</si>
  <si>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</si>
  <si>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</si>
  <si>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</si>
  <si>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</si>
  <si>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</si>
  <si>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</si>
  <si>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</si>
  <si>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</si>
  <si>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</si>
  <si>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</si>
  <si>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</si>
  <si>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</si>
  <si>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</si>
  <si>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</si>
  <si>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</si>
  <si>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</si>
  <si>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</si>
  <si>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</si>
  <si>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</si>
  <si>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</si>
  <si>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</si>
  <si>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</si>
  <si>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</si>
  <si>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</si>
  <si>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</si>
  <si>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</si>
  <si>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</si>
  <si>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</si>
  <si>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</si>
  <si>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</si>
  <si>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</si>
  <si>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</si>
  <si>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</si>
  <si>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</si>
  <si>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</si>
  <si>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</si>
  <si>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</si>
  <si>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</si>
  <si>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</si>
  <si>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</si>
  <si>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</si>
  <si>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</si>
  <si>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</si>
  <si>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</si>
  <si>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</si>
  <si>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</si>
  <si>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</si>
  <si>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</si>
  <si>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</si>
  <si>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</si>
  <si>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</si>
  <si>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</si>
  <si>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</si>
  <si>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</si>
  <si>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</si>
  <si>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</si>
  <si>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</si>
  <si>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</si>
  <si>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</si>
  <si>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</si>
  <si>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</si>
  <si>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</si>
  <si>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</si>
  <si>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</si>
  <si>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</si>
  <si>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</si>
  <si>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</si>
  <si>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</si>
  <si>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</si>
  <si>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</si>
  <si>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</si>
  <si>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</si>
  <si>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</si>
  <si>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</si>
  <si>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</si>
  <si>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</si>
  <si>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</si>
  <si>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</si>
  <si>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</si>
  <si>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</si>
  <si>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</si>
  <si>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</si>
  <si>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</si>
  <si>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</si>
  <si>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</si>
  <si>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</si>
  <si>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</si>
  <si>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</si>
  <si>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</si>
  <si>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</si>
  <si>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</si>
  <si>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</si>
  <si>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</si>
  <si>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</si>
  <si>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</si>
  <si>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</si>
  <si>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</si>
  <si>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</si>
  <si>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</si>
  <si>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</si>
  <si>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</si>
  <si>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</si>
  <si>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</si>
  <si>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</si>
  <si>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</si>
  <si>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</si>
  <si>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</si>
  <si>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</si>
  <si>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</si>
  <si>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</si>
  <si>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</si>
  <si>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</si>
  <si>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</si>
  <si>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</si>
  <si>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</si>
  <si>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</si>
  <si>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</si>
  <si>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</si>
  <si>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</si>
  <si>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</si>
  <si>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</si>
  <si>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</si>
  <si>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</si>
  <si>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</si>
  <si>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</si>
  <si>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</si>
  <si>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</si>
  <si>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</si>
  <si>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</si>
  <si>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</si>
  <si>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</si>
  <si>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</si>
  <si>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</si>
  <si>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</si>
  <si>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</si>
  <si>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</si>
  <si>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</si>
  <si>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</si>
  <si>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</si>
  <si>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</si>
  <si>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</si>
  <si>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</si>
  <si>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</si>
  <si>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</si>
  <si>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</si>
  <si>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</si>
  <si>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</si>
  <si>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</si>
  <si>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</si>
  <si>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</si>
  <si>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</si>
  <si>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</si>
  <si>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</si>
  <si>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</si>
  <si>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</si>
  <si>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</si>
  <si>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</si>
  <si>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</si>
  <si>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</si>
  <si>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</si>
  <si>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</si>
  <si>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</si>
  <si>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</si>
  <si>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</si>
  <si>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</si>
  <si>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</si>
  <si>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</si>
  <si>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</si>
  <si>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</si>
  <si>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</si>
  <si>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</si>
  <si>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</si>
  <si>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</si>
  <si>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</si>
  <si>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</si>
  <si>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</si>
  <si>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</si>
  <si>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</si>
  <si>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</si>
  <si>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</si>
  <si>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</si>
  <si>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</si>
  <si>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</si>
  <si>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</si>
  <si>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</si>
  <si>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</si>
  <si>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</si>
  <si>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</si>
  <si>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</si>
  <si>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</si>
  <si>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</si>
  <si>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</si>
  <si>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</si>
  <si>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</si>
  <si>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</si>
  <si>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</si>
  <si>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</si>
  <si>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</si>
  <si>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</si>
  <si>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</si>
  <si>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</si>
  <si>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</si>
  <si>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</si>
  <si>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</si>
  <si>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</si>
  <si>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</si>
  <si>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</si>
  <si>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</si>
  <si>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</si>
  <si>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</si>
  <si>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</si>
  <si>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</si>
  <si>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</si>
  <si>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</si>
  <si>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</si>
  <si>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</si>
  <si>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</si>
  <si>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</si>
  <si>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</si>
  <si>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</si>
  <si>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</si>
  <si>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</si>
  <si>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</si>
  <si>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</si>
  <si>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</si>
  <si>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</si>
  <si>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</si>
  <si>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</si>
  <si>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</si>
  <si>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</si>
  <si>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</si>
  <si>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</si>
  <si>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</si>
  <si>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</si>
  <si>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</si>
  <si>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</si>
  <si>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</si>
  <si>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</si>
  <si>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</si>
  <si>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</si>
  <si>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</si>
  <si>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</si>
  <si>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</si>
  <si>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</si>
  <si>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</si>
  <si>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</si>
  <si>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</si>
  <si>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</si>
  <si>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</si>
  <si>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</si>
  <si>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</si>
  <si>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</si>
  <si>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</si>
  <si>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</si>
  <si>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</si>
  <si>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</si>
  <si>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</si>
  <si>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</si>
  <si>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</si>
  <si>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</si>
  <si>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</si>
  <si>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</si>
  <si>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</si>
  <si>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</si>
  <si>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</si>
  <si>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</si>
  <si>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</si>
  <si>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</si>
  <si>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</si>
  <si>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</si>
  <si>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</si>
  <si>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</si>
  <si>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</si>
  <si>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</si>
  <si>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</si>
  <si>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</si>
  <si>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</si>
  <si>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</si>
  <si>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</si>
  <si>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</si>
  <si>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</si>
  <si>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</si>
  <si>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</si>
  <si>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</si>
  <si>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</si>
  <si>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</si>
  <si>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</si>
  <si>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</si>
  <si>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</si>
  <si>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</si>
  <si>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</si>
  <si>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</si>
  <si>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</si>
  <si>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</si>
  <si>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</si>
  <si>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</si>
  <si>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</si>
  <si>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</si>
  <si>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</si>
  <si>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</si>
  <si>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</si>
  <si>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</si>
  <si>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</si>
  <si>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</si>
  <si>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</si>
  <si>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</si>
  <si>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</si>
  <si>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</si>
  <si>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</si>
  <si>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</si>
  <si>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</si>
  <si>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</si>
  <si>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</si>
  <si>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</si>
  <si>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</si>
  <si>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</si>
  <si>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</si>
  <si>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</si>
  <si>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</si>
  <si>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</si>
  <si>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</si>
  <si>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</si>
  <si>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</si>
  <si>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</si>
  <si>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</si>
  <si>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</si>
  <si>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</si>
  <si>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</si>
  <si>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</si>
  <si>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</si>
  <si>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</si>
  <si>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</si>
  <si>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</si>
  <si>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</si>
  <si>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</si>
  <si>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</si>
  <si>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</si>
  <si>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</si>
  <si>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</si>
  <si>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</si>
  <si>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</si>
  <si>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</si>
  <si>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</si>
  <si>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</si>
  <si>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</si>
  <si>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</si>
  <si>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</si>
  <si>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</si>
  <si>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</si>
  <si>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</si>
  <si>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</si>
  <si>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</si>
  <si>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</si>
  <si>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</si>
  <si>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</si>
  <si>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</si>
  <si>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</si>
  <si>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</si>
  <si>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</si>
  <si>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</si>
  <si>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</si>
  <si>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</si>
  <si>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</si>
  <si>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</si>
  <si>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</si>
  <si>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</si>
  <si>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</si>
  <si>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</si>
  <si>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</si>
  <si>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</si>
  <si>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</si>
  <si>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</si>
  <si>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</si>
  <si>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</si>
  <si>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</si>
  <si>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</si>
  <si>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</si>
  <si>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</si>
  <si>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</si>
  <si>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</si>
  <si>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</si>
  <si>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</si>
  <si>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</si>
  <si>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</si>
  <si>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</si>
  <si>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</si>
  <si>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</si>
  <si>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</si>
  <si>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</si>
  <si>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</si>
  <si>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</si>
  <si>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</si>
  <si>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</si>
  <si>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</si>
  <si>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</si>
  <si>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</si>
  <si>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</si>
  <si>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</si>
  <si>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</si>
  <si>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</si>
  <si>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</si>
  <si>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</si>
  <si>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</si>
  <si>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</si>
  <si>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</si>
  <si>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</si>
  <si>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</si>
  <si>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</si>
  <si>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</si>
  <si>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</si>
  <si>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</si>
  <si>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</si>
  <si>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</si>
  <si>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</si>
  <si>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</si>
  <si>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</si>
  <si>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</si>
  <si>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</si>
  <si>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</si>
  <si>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</si>
  <si>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</si>
  <si>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</si>
  <si>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</si>
  <si>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</si>
  <si>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</si>
  <si>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</si>
  <si>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</si>
  <si>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</si>
  <si>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</si>
  <si>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</si>
  <si>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</si>
  <si>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</si>
  <si>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</si>
  <si>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</si>
  <si>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</si>
  <si>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</si>
  <si>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</si>
  <si>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</si>
  <si>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</si>
  <si>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</si>
  <si>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</si>
  <si>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</si>
  <si>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</si>
  <si>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</si>
  <si>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</si>
  <si>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</si>
  <si>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</si>
  <si>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</si>
  <si>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</si>
  <si>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</si>
  <si>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</si>
  <si>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</si>
  <si>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</si>
  <si>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</si>
  <si>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</si>
  <si>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</si>
  <si>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</si>
  <si>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</si>
  <si>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</si>
  <si>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</si>
  <si>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</si>
  <si>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</si>
  <si>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</si>
  <si>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</si>
  <si>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</si>
  <si>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</si>
  <si>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</si>
  <si>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</si>
  <si>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</si>
  <si>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</si>
  <si>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</si>
  <si>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</si>
  <si>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</si>
  <si>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</si>
  <si>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</si>
  <si>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</si>
  <si>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</si>
  <si>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</si>
  <si>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</si>
  <si>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</si>
  <si>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</si>
  <si>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</si>
  <si>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</si>
  <si>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</si>
  <si>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</si>
  <si>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</si>
  <si>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</si>
  <si>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</si>
  <si>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</si>
  <si>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</si>
  <si>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</si>
  <si>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</si>
  <si>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</si>
  <si>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</si>
  <si>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</si>
  <si>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</si>
  <si>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</si>
  <si>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</si>
  <si>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</si>
  <si>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</si>
  <si>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</si>
  <si>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</si>
  <si>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</si>
  <si>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</si>
  <si>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</si>
  <si>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</si>
  <si>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</si>
  <si>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</si>
  <si>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</si>
  <si>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</si>
  <si>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</si>
  <si>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</si>
  <si>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</si>
  <si>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</si>
  <si>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</si>
  <si>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</si>
  <si>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</si>
  <si>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</si>
  <si>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</si>
  <si>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</si>
  <si>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</si>
  <si>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</si>
  <si>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</si>
  <si>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</si>
  <si>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</si>
  <si>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</si>
  <si>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</si>
  <si>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</si>
  <si>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</si>
  <si>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</si>
  <si>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</si>
  <si>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</si>
  <si>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</si>
  <si>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</si>
  <si>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</si>
  <si>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</si>
  <si>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</si>
  <si>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</si>
  <si>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</si>
  <si>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</si>
  <si>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</si>
  <si>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</si>
  <si>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</si>
  <si>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</si>
  <si>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</si>
  <si>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</si>
  <si>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</si>
  <si>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</si>
  <si>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</si>
  <si>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</si>
  <si>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</si>
  <si>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</si>
  <si>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</si>
  <si>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</si>
  <si>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</si>
  <si>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</si>
  <si>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</si>
  <si>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</si>
  <si>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</si>
  <si>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</si>
  <si>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</si>
  <si>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</si>
  <si>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</si>
  <si>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</si>
  <si>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</si>
  <si>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</si>
  <si>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</si>
  <si>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</si>
  <si>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</si>
  <si>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</si>
  <si>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</si>
  <si>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</si>
  <si>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</si>
  <si>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</si>
  <si>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</si>
  <si>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</si>
  <si>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</si>
  <si>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</si>
  <si>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</si>
  <si>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</si>
  <si>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</si>
  <si>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</si>
  <si>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</si>
  <si>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</si>
  <si>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</si>
  <si>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</si>
  <si>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</si>
  <si>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</si>
  <si>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</si>
  <si>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</si>
  <si>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</si>
  <si>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</si>
  <si>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</si>
  <si>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</si>
  <si>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</si>
  <si>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</si>
  <si>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</si>
  <si>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</si>
  <si>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</si>
  <si>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</si>
  <si>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</si>
  <si>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</si>
  <si>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</si>
  <si>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</si>
  <si>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</si>
  <si>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</si>
  <si>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</si>
  <si>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</si>
  <si>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</si>
  <si>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</si>
  <si>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</si>
  <si>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</si>
  <si>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</si>
  <si>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</si>
  <si>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</si>
  <si>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</si>
  <si>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</si>
  <si>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</si>
  <si>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</si>
  <si>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</si>
  <si>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</si>
  <si>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</si>
  <si>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</si>
  <si>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</si>
  <si>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</si>
  <si>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</si>
  <si>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</si>
  <si>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</si>
  <si>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</si>
  <si>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</si>
  <si>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</si>
  <si>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</si>
  <si>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</si>
  <si>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</si>
  <si>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</si>
  <si>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</si>
  <si>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</si>
  <si>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</si>
  <si>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</si>
  <si>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</si>
  <si>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</si>
  <si>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</si>
  <si>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</si>
  <si>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</si>
  <si>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</si>
  <si>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</si>
  <si>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</si>
  <si>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</si>
  <si>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</si>
  <si>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</si>
  <si>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</si>
  <si>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</si>
  <si>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</si>
  <si>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</si>
  <si>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</si>
  <si>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</si>
  <si>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</si>
  <si>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</si>
  <si>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</si>
  <si>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</si>
  <si>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</si>
  <si>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</si>
  <si>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</si>
  <si>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</si>
  <si>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</si>
  <si>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</si>
  <si>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</si>
  <si>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</si>
  <si>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</si>
  <si>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</si>
  <si>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</si>
  <si>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</si>
  <si>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</si>
  <si>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</si>
  <si>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</si>
  <si>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</si>
  <si>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</si>
  <si>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</si>
  <si>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</si>
  <si>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</si>
  <si>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</si>
  <si>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</si>
  <si>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</si>
  <si>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</si>
  <si>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</si>
  <si>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</si>
  <si>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</si>
  <si>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</si>
  <si>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</si>
  <si>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</si>
  <si>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</si>
  <si>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</si>
  <si>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</si>
  <si>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</si>
  <si>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</si>
  <si>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</si>
  <si>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</si>
  <si>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</si>
  <si>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</si>
  <si>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</si>
  <si>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</si>
  <si>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</si>
  <si>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</si>
  <si>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</si>
  <si>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</si>
  <si>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</si>
  <si>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</si>
  <si>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</si>
  <si>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</si>
  <si>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</si>
  <si>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</si>
  <si>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</si>
  <si>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</si>
  <si>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</si>
  <si>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</si>
  <si>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</si>
  <si>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</si>
  <si>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</si>
  <si>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</si>
  <si>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</si>
  <si>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</si>
  <si>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</si>
  <si>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</si>
  <si>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</si>
  <si>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</si>
  <si>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</si>
  <si>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</si>
  <si>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</si>
  <si>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</si>
  <si>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</si>
  <si>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</si>
  <si>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</si>
  <si>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</si>
  <si>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</si>
  <si>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</si>
  <si>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</si>
  <si>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</si>
  <si>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</si>
  <si>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</si>
  <si>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</si>
  <si>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</si>
  <si>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</si>
  <si>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</si>
  <si>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</si>
  <si>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</si>
  <si>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</si>
  <si>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</si>
  <si>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</si>
  <si>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</si>
  <si>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</si>
  <si>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</si>
  <si>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</si>
  <si>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</si>
  <si>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</si>
  <si>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</si>
  <si>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</si>
  <si>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</si>
  <si>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</si>
  <si>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</si>
  <si>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</si>
  <si>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</si>
  <si>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</si>
  <si>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</si>
  <si>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</si>
  <si>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</si>
  <si>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</si>
  <si>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</si>
  <si>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</si>
  <si>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</si>
  <si>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</si>
  <si>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</si>
  <si>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</si>
  <si>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</si>
  <si>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</si>
  <si>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</si>
  <si>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>G_1:- Jetha Ram -                                     G_2 Mahendra Banjara</t>
  </si>
  <si>
    <t xml:space="preserve">Bit cutting 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</si>
  <si>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</si>
  <si>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</si>
  <si>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</si>
  <si>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Final sag U/P</t>
  </si>
  <si>
    <t xml:space="preserve">G_2:- SK infra  (MP 45)                                                                                         </t>
  </si>
  <si>
    <t xml:space="preserve">G_1:- Rahim Khan (15 MP)                                                                                          </t>
  </si>
  <si>
    <t>Detail Survey (Km)</t>
  </si>
  <si>
    <t xml:space="preserve">3 balance </t>
  </si>
  <si>
    <t>27.05.2026</t>
  </si>
  <si>
    <t>pending due to gy not yet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</si>
</sst>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89" fillId="3" borderId="1" xfId="132" applyFont="1" applyFill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" fontId="12" fillId="0" borderId="22" xfId="0" applyNumberFormat="1" applyFont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02"/>
      <tableStyleElement type="headerRow" dxfId="201"/>
      <tableStyleElement type="firstRowStripe" dxfId="200"/>
      <tableStyleElement type="secondRowStripe" dxfId="199"/>
    </tableStyle>
    <tableStyle name="Rahul Gang-style" pivot="0" count="4" xr9:uid="{3D22637C-CDC4-45FB-9A29-30C7D42679DD}">
      <tableStyleElement type="wholeTable" size="0" dxfId="198"/>
      <tableStyleElement type="headerRow" dxfId="197"/>
      <tableStyleElement type="firstRowStripe" dxfId="196"/>
      <tableStyleElement type="secondRowStripe" dxfId="195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110152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263623"/>
          <a:ext cx="131535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233265</xdr:colOff>
      <xdr:row>37</xdr:row>
      <xdr:rowOff>60420</xdr:rowOff>
    </xdr:from>
    <xdr:to>
      <xdr:col>28</xdr:col>
      <xdr:colOff>94189</xdr:colOff>
      <xdr:row>37</xdr:row>
      <xdr:rowOff>71275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>
          <a:endCxn id="3255" idx="3"/>
        </xdr:cNvCxnSpPr>
      </xdr:nvCxnSpPr>
      <xdr:spPr>
        <a:xfrm flipV="1">
          <a:off x="1380153" y="7265726"/>
          <a:ext cx="8083526" cy="1085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218542</xdr:colOff>
      <xdr:row>100</xdr:row>
      <xdr:rowOff>161102</xdr:rowOff>
    </xdr:from>
    <xdr:to>
      <xdr:col>45</xdr:col>
      <xdr:colOff>396875</xdr:colOff>
      <xdr:row>101</xdr:row>
      <xdr:rowOff>59532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60834" y="20123915"/>
          <a:ext cx="11409895" cy="9025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185209</xdr:colOff>
      <xdr:row>45</xdr:row>
      <xdr:rowOff>13229</xdr:rowOff>
    </xdr:from>
    <xdr:to>
      <xdr:col>30</xdr:col>
      <xdr:colOff>189706</xdr:colOff>
      <xdr:row>46</xdr:row>
      <xdr:rowOff>79905</xdr:rowOff>
    </xdr:to>
    <xdr:sp macro="" textlink="">
      <xdr:nvSpPr>
        <xdr:cNvPr id="4169" name="Freeform 10707">
          <a:extLst>
            <a:ext uri="{FF2B5EF4-FFF2-40B4-BE49-F238E27FC236}">
              <a16:creationId xmlns:a16="http://schemas.microsoft.com/office/drawing/2014/main" id="{D3DAF085-6964-4F1C-B5FE-9AD9E02E712C}"/>
            </a:ext>
          </a:extLst>
        </xdr:cNvPr>
        <xdr:cNvSpPr>
          <a:spLocks/>
        </xdr:cNvSpPr>
      </xdr:nvSpPr>
      <xdr:spPr bwMode="auto">
        <a:xfrm>
          <a:off x="9544844" y="8936302"/>
          <a:ext cx="665956" cy="2584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I18" sqref="I18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4.54296875" style="154" customWidth="1"/>
    <col min="14" max="14" width="29" style="154" customWidth="1"/>
    <col min="15" max="16384" width="9.1796875" style="154"/>
  </cols>
  <sheetData>
    <row r="1" spans="1:256" ht="25" customHeight="1">
      <c r="A1" s="1334" t="s">
        <v>1014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92" t="s">
        <v>1795</v>
      </c>
    </row>
    <row r="2" spans="1:256" s="1" customFormat="1" ht="20.149999999999999" customHeight="1">
      <c r="A2" s="1258" t="s">
        <v>1755</v>
      </c>
      <c r="B2" s="1260"/>
      <c r="C2" s="1260"/>
      <c r="D2" s="1260"/>
      <c r="E2" s="1260"/>
      <c r="F2" s="1260"/>
      <c r="G2" s="1260"/>
      <c r="H2" s="1260"/>
      <c r="I2" s="1260"/>
      <c r="J2" s="1260"/>
      <c r="K2" s="1335" t="s">
        <v>1756</v>
      </c>
      <c r="L2" s="1335"/>
      <c r="M2" s="1335"/>
    </row>
    <row r="3" spans="1:256" s="1" customFormat="1" ht="20.149999999999999" customHeight="1">
      <c r="A3" s="1261" t="s">
        <v>1775</v>
      </c>
      <c r="B3" s="1261"/>
      <c r="C3" s="1261"/>
      <c r="D3" s="1261"/>
      <c r="E3" s="1261"/>
      <c r="F3" s="1261"/>
      <c r="G3" s="1261"/>
      <c r="H3" s="1261"/>
      <c r="I3" s="1261"/>
      <c r="J3" s="1261"/>
      <c r="K3" s="1261"/>
      <c r="L3" s="1292"/>
      <c r="M3" s="1293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33"/>
      <c r="Z3" s="1333"/>
      <c r="AA3" s="1333"/>
      <c r="AB3" s="1333"/>
      <c r="AC3" s="1333"/>
      <c r="AD3" s="1333"/>
      <c r="AE3" s="1333"/>
      <c r="AF3" s="1333"/>
      <c r="AG3" s="1333"/>
      <c r="AH3" s="1333"/>
      <c r="AI3" s="1333"/>
      <c r="AJ3" s="1333"/>
      <c r="AK3" s="1333"/>
      <c r="AL3" s="1333"/>
      <c r="AM3" s="1333"/>
      <c r="AN3" s="1333"/>
      <c r="AO3" s="1333"/>
      <c r="AP3" s="1333"/>
      <c r="AQ3" s="1333"/>
      <c r="AR3" s="1333"/>
      <c r="AS3" s="1333"/>
      <c r="AT3" s="1333"/>
      <c r="AU3" s="1333"/>
      <c r="AV3" s="1333"/>
      <c r="AW3" s="1333"/>
      <c r="AX3" s="1333"/>
      <c r="AY3" s="1333"/>
      <c r="AZ3" s="1333"/>
      <c r="BA3" s="1333"/>
      <c r="BB3" s="1333"/>
      <c r="BC3" s="1333"/>
      <c r="BD3" s="1333"/>
      <c r="BE3" s="1333"/>
      <c r="BF3" s="1333"/>
      <c r="BG3" s="1333"/>
      <c r="BH3" s="1333"/>
      <c r="BI3" s="1333"/>
      <c r="BJ3" s="1333"/>
      <c r="BK3" s="1333"/>
      <c r="BL3" s="1333"/>
      <c r="BM3" s="1333"/>
      <c r="BN3" s="1333"/>
      <c r="BO3" s="1333"/>
      <c r="BP3" s="1333"/>
      <c r="BQ3" s="1333"/>
      <c r="BR3" s="1333"/>
      <c r="BS3" s="1333"/>
      <c r="BT3" s="1333"/>
      <c r="BU3" s="1333"/>
      <c r="BV3" s="1333"/>
      <c r="BW3" s="1333"/>
      <c r="BX3" s="1333"/>
      <c r="BY3" s="1333"/>
      <c r="BZ3" s="1333"/>
      <c r="CA3" s="1333"/>
      <c r="CB3" s="1333"/>
      <c r="CC3" s="1333"/>
      <c r="CD3" s="1333"/>
      <c r="CE3" s="1333"/>
      <c r="CF3" s="1333"/>
      <c r="CG3" s="1333"/>
      <c r="CH3" s="1333"/>
      <c r="CI3" s="1333"/>
      <c r="CJ3" s="1333"/>
      <c r="CK3" s="1333"/>
      <c r="CL3" s="1333"/>
      <c r="CM3" s="1333"/>
      <c r="CN3" s="1333"/>
      <c r="CO3" s="1333"/>
      <c r="CP3" s="1333"/>
      <c r="CQ3" s="1333"/>
      <c r="CR3" s="1333"/>
      <c r="CS3" s="1333"/>
      <c r="CT3" s="1333"/>
      <c r="CU3" s="1333"/>
      <c r="CV3" s="1333"/>
      <c r="CW3" s="1333"/>
      <c r="CX3" s="1333"/>
      <c r="CY3" s="1333"/>
      <c r="CZ3" s="1333"/>
      <c r="DA3" s="1333"/>
      <c r="DB3" s="1333"/>
      <c r="DC3" s="1333"/>
      <c r="DD3" s="1333"/>
      <c r="DE3" s="1333"/>
      <c r="DF3" s="1333"/>
      <c r="DG3" s="1333"/>
      <c r="DH3" s="1333"/>
      <c r="DI3" s="1333"/>
      <c r="DJ3" s="1333"/>
      <c r="DK3" s="1333"/>
      <c r="DL3" s="1333"/>
      <c r="DM3" s="1333"/>
      <c r="DN3" s="1333"/>
      <c r="DO3" s="1333"/>
      <c r="DP3" s="1333"/>
      <c r="DQ3" s="1333"/>
      <c r="DR3" s="1333"/>
      <c r="DS3" s="1333"/>
      <c r="DT3" s="1333"/>
      <c r="DU3" s="1333"/>
      <c r="DV3" s="1333"/>
      <c r="DW3" s="1333"/>
      <c r="DX3" s="1333"/>
      <c r="DY3" s="1333"/>
      <c r="DZ3" s="1333"/>
      <c r="EA3" s="1333"/>
      <c r="EB3" s="1333"/>
      <c r="EC3" s="1333"/>
      <c r="ED3" s="1333"/>
      <c r="EE3" s="1333"/>
      <c r="EF3" s="1333"/>
      <c r="EG3" s="1333"/>
      <c r="EH3" s="1333"/>
      <c r="EI3" s="1333"/>
      <c r="EJ3" s="1333"/>
      <c r="EK3" s="1333"/>
      <c r="EL3" s="1333"/>
      <c r="EM3" s="1333"/>
      <c r="EN3" s="1333"/>
      <c r="EO3" s="1333"/>
      <c r="EP3" s="1333"/>
      <c r="EQ3" s="1333"/>
      <c r="ER3" s="1333"/>
      <c r="ES3" s="1333"/>
      <c r="ET3" s="1333"/>
      <c r="EU3" s="1333"/>
      <c r="EV3" s="1333"/>
      <c r="EW3" s="1333"/>
      <c r="EX3" s="1333"/>
      <c r="EY3" s="1333"/>
      <c r="EZ3" s="1333"/>
      <c r="FA3" s="1333"/>
      <c r="FB3" s="1333"/>
      <c r="FC3" s="1333"/>
      <c r="FD3" s="1333"/>
      <c r="FE3" s="1333"/>
      <c r="FF3" s="1333"/>
      <c r="FG3" s="1333"/>
      <c r="FH3" s="1333"/>
      <c r="FI3" s="1333"/>
      <c r="FJ3" s="1333"/>
      <c r="FK3" s="1333"/>
      <c r="FL3" s="1333"/>
      <c r="FM3" s="1333"/>
      <c r="FN3" s="1333"/>
      <c r="FO3" s="1333"/>
      <c r="FP3" s="1333"/>
      <c r="FQ3" s="1333"/>
      <c r="FR3" s="1333"/>
      <c r="FS3" s="1333"/>
      <c r="FT3" s="1333"/>
      <c r="FU3" s="1333"/>
      <c r="FV3" s="1333"/>
      <c r="FW3" s="1333"/>
      <c r="FX3" s="1333"/>
      <c r="FY3" s="1333"/>
      <c r="FZ3" s="1333"/>
      <c r="GA3" s="1333"/>
      <c r="GB3" s="1333"/>
      <c r="GC3" s="1333"/>
      <c r="GD3" s="1333"/>
      <c r="GE3" s="1333"/>
      <c r="GF3" s="1333"/>
      <c r="GG3" s="1333"/>
      <c r="GH3" s="1333"/>
      <c r="GI3" s="1333"/>
      <c r="GJ3" s="1333"/>
      <c r="GK3" s="1333"/>
      <c r="GL3" s="1333"/>
      <c r="GM3" s="1333"/>
      <c r="GN3" s="1333"/>
      <c r="GO3" s="1333"/>
      <c r="GP3" s="1333"/>
      <c r="GQ3" s="1333"/>
      <c r="GR3" s="1333"/>
      <c r="GS3" s="1333"/>
      <c r="GT3" s="1333"/>
      <c r="GU3" s="1333"/>
      <c r="GV3" s="1333"/>
      <c r="GW3" s="1333"/>
      <c r="GX3" s="1333"/>
      <c r="GY3" s="1333"/>
      <c r="GZ3" s="1333"/>
      <c r="HA3" s="1333"/>
      <c r="HB3" s="1333"/>
      <c r="HC3" s="1333"/>
      <c r="HD3" s="1333"/>
      <c r="HE3" s="1333"/>
      <c r="HF3" s="1333"/>
      <c r="HG3" s="1333"/>
      <c r="HH3" s="1333"/>
      <c r="HI3" s="1333"/>
      <c r="HJ3" s="1333"/>
      <c r="HK3" s="1333"/>
      <c r="HL3" s="1333"/>
      <c r="HM3" s="1333"/>
      <c r="HN3" s="1333"/>
      <c r="HO3" s="1333"/>
      <c r="HP3" s="1333"/>
      <c r="HQ3" s="1333"/>
      <c r="HR3" s="1333"/>
      <c r="HS3" s="1333"/>
      <c r="HT3" s="1333"/>
      <c r="HU3" s="1333"/>
      <c r="HV3" s="1333"/>
      <c r="HW3" s="1333"/>
      <c r="HX3" s="1333"/>
      <c r="HY3" s="1333"/>
      <c r="HZ3" s="1333"/>
      <c r="IA3" s="1333"/>
      <c r="IB3" s="1333"/>
      <c r="IC3" s="1333"/>
      <c r="ID3" s="1333"/>
      <c r="IE3" s="1333"/>
      <c r="IF3" s="1333"/>
      <c r="IG3" s="1333"/>
      <c r="IH3" s="1333"/>
      <c r="II3" s="1333"/>
      <c r="IJ3" s="1333"/>
      <c r="IK3" s="1333"/>
      <c r="IL3" s="1333"/>
      <c r="IM3" s="1333"/>
      <c r="IN3" s="1333"/>
      <c r="IO3" s="1333"/>
      <c r="IP3" s="1333"/>
      <c r="IQ3" s="1333"/>
      <c r="IR3" s="1333"/>
      <c r="IS3" s="1333"/>
      <c r="IT3" s="1333"/>
      <c r="IU3" s="1333"/>
      <c r="IV3" s="1333"/>
    </row>
    <row r="4" spans="1:256" s="1" customFormat="1" ht="20.149999999999999" customHeight="1">
      <c r="A4" s="1262" t="s">
        <v>1776</v>
      </c>
      <c r="B4" s="1262"/>
      <c r="C4" s="1262"/>
      <c r="D4" s="1262"/>
      <c r="E4" s="1262"/>
      <c r="F4" s="1262"/>
      <c r="G4" s="1262"/>
      <c r="H4" s="1262"/>
      <c r="I4" s="1262"/>
      <c r="J4" s="1262"/>
      <c r="K4" s="1262"/>
      <c r="L4" s="1262"/>
      <c r="M4" s="1263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33"/>
      <c r="Z4" s="1333"/>
      <c r="AA4" s="1333"/>
      <c r="AB4" s="1333"/>
      <c r="AC4" s="1333"/>
      <c r="AD4" s="1333"/>
      <c r="AE4" s="1333"/>
      <c r="AF4" s="1333"/>
      <c r="AG4" s="1333"/>
      <c r="AH4" s="1333"/>
      <c r="AI4" s="1333"/>
      <c r="AJ4" s="1333"/>
      <c r="AK4" s="1333"/>
      <c r="AL4" s="1333"/>
      <c r="AM4" s="1333"/>
      <c r="AN4" s="1333"/>
      <c r="AO4" s="1333"/>
      <c r="AP4" s="1333"/>
      <c r="AQ4" s="1333"/>
      <c r="AR4" s="1333"/>
      <c r="AS4" s="1333"/>
      <c r="AT4" s="1333"/>
      <c r="AU4" s="1333"/>
      <c r="AV4" s="1333"/>
      <c r="AW4" s="1333"/>
      <c r="AX4" s="1333"/>
      <c r="AY4" s="1333"/>
      <c r="AZ4" s="1333"/>
      <c r="BA4" s="1333"/>
      <c r="BB4" s="1333"/>
      <c r="BC4" s="1333"/>
      <c r="BD4" s="1333"/>
      <c r="BE4" s="1333"/>
      <c r="BF4" s="1333"/>
      <c r="BG4" s="1333"/>
      <c r="BH4" s="1333"/>
      <c r="BI4" s="1333"/>
      <c r="BJ4" s="1333"/>
      <c r="BK4" s="1333"/>
      <c r="BL4" s="1333"/>
      <c r="BM4" s="1333"/>
      <c r="BN4" s="1333"/>
      <c r="BO4" s="1333"/>
      <c r="BP4" s="1333"/>
      <c r="BQ4" s="1333"/>
      <c r="BR4" s="1333"/>
      <c r="BS4" s="1333"/>
      <c r="BT4" s="1333"/>
      <c r="BU4" s="1333"/>
      <c r="BV4" s="1333"/>
      <c r="BW4" s="1333"/>
      <c r="BX4" s="1333"/>
      <c r="BY4" s="1333"/>
      <c r="BZ4" s="1333"/>
      <c r="CA4" s="1333"/>
      <c r="CB4" s="1333"/>
      <c r="CC4" s="1333"/>
      <c r="CD4" s="1333"/>
      <c r="CE4" s="1333"/>
      <c r="CF4" s="1333"/>
      <c r="CG4" s="1333"/>
      <c r="CH4" s="1333"/>
      <c r="CI4" s="1333"/>
      <c r="CJ4" s="1333"/>
      <c r="CK4" s="1333"/>
      <c r="CL4" s="1333"/>
      <c r="CM4" s="1333"/>
      <c r="CN4" s="1333"/>
      <c r="CO4" s="1333"/>
      <c r="CP4" s="1333"/>
      <c r="CQ4" s="1333"/>
      <c r="CR4" s="1333"/>
      <c r="CS4" s="1333"/>
      <c r="CT4" s="1333"/>
      <c r="CU4" s="1333"/>
      <c r="CV4" s="1333"/>
      <c r="CW4" s="1333"/>
      <c r="CX4" s="1333"/>
      <c r="CY4" s="1333"/>
      <c r="CZ4" s="1333"/>
      <c r="DA4" s="1333"/>
      <c r="DB4" s="1333"/>
      <c r="DC4" s="1333"/>
      <c r="DD4" s="1333"/>
      <c r="DE4" s="1333"/>
      <c r="DF4" s="1333"/>
      <c r="DG4" s="1333"/>
      <c r="DH4" s="1333"/>
      <c r="DI4" s="1333"/>
      <c r="DJ4" s="1333"/>
      <c r="DK4" s="1333"/>
      <c r="DL4" s="1333"/>
      <c r="DM4" s="1333"/>
      <c r="DN4" s="1333"/>
      <c r="DO4" s="1333"/>
      <c r="DP4" s="1333"/>
      <c r="DQ4" s="1333"/>
      <c r="DR4" s="1333"/>
      <c r="DS4" s="1333"/>
      <c r="DT4" s="1333"/>
      <c r="DU4" s="1333"/>
      <c r="DV4" s="1333"/>
      <c r="DW4" s="1333"/>
      <c r="DX4" s="1333"/>
      <c r="DY4" s="1333"/>
      <c r="DZ4" s="1333"/>
      <c r="EA4" s="1333"/>
      <c r="EB4" s="1333"/>
      <c r="EC4" s="1333"/>
      <c r="ED4" s="1333"/>
      <c r="EE4" s="1333"/>
      <c r="EF4" s="1333"/>
      <c r="EG4" s="1333"/>
      <c r="EH4" s="1333"/>
      <c r="EI4" s="1333"/>
      <c r="EJ4" s="1333"/>
      <c r="EK4" s="1333"/>
      <c r="EL4" s="1333"/>
      <c r="EM4" s="1333"/>
      <c r="EN4" s="1333"/>
      <c r="EO4" s="1333"/>
      <c r="EP4" s="1333"/>
      <c r="EQ4" s="1333"/>
      <c r="ER4" s="1333"/>
      <c r="ES4" s="1333"/>
      <c r="ET4" s="1333"/>
      <c r="EU4" s="1333"/>
      <c r="EV4" s="1333"/>
      <c r="EW4" s="1333"/>
      <c r="EX4" s="1333"/>
      <c r="EY4" s="1333"/>
      <c r="EZ4" s="1333"/>
      <c r="FA4" s="1333"/>
      <c r="FB4" s="1333"/>
      <c r="FC4" s="1333"/>
      <c r="FD4" s="1333"/>
      <c r="FE4" s="1333"/>
      <c r="FF4" s="1333"/>
      <c r="FG4" s="1333"/>
      <c r="FH4" s="1333"/>
      <c r="FI4" s="1333"/>
      <c r="FJ4" s="1333"/>
      <c r="FK4" s="1333"/>
      <c r="FL4" s="1333"/>
      <c r="FM4" s="1333"/>
      <c r="FN4" s="1333"/>
      <c r="FO4" s="1333"/>
      <c r="FP4" s="1333"/>
      <c r="FQ4" s="1333"/>
      <c r="FR4" s="1333"/>
      <c r="FS4" s="1333"/>
      <c r="FT4" s="1333"/>
      <c r="FU4" s="1333"/>
      <c r="FV4" s="1333"/>
      <c r="FW4" s="1333"/>
      <c r="FX4" s="1333"/>
      <c r="FY4" s="1333"/>
      <c r="FZ4" s="1333"/>
      <c r="GA4" s="1333"/>
      <c r="GB4" s="1333"/>
      <c r="GC4" s="1333"/>
      <c r="GD4" s="1333"/>
      <c r="GE4" s="1333"/>
      <c r="GF4" s="1333"/>
      <c r="GG4" s="1333"/>
      <c r="GH4" s="1333"/>
      <c r="GI4" s="1333"/>
      <c r="GJ4" s="1333"/>
      <c r="GK4" s="1333"/>
      <c r="GL4" s="1333"/>
      <c r="GM4" s="1333"/>
      <c r="GN4" s="1333"/>
      <c r="GO4" s="1333"/>
      <c r="GP4" s="1333"/>
      <c r="GQ4" s="1333"/>
      <c r="GR4" s="1333"/>
      <c r="GS4" s="1333"/>
      <c r="GT4" s="1333"/>
      <c r="GU4" s="1333"/>
      <c r="GV4" s="1333"/>
      <c r="GW4" s="1333"/>
      <c r="GX4" s="1333"/>
      <c r="GY4" s="1333"/>
      <c r="GZ4" s="1333"/>
      <c r="HA4" s="1333"/>
      <c r="HB4" s="1333"/>
      <c r="HC4" s="1333"/>
      <c r="HD4" s="1333"/>
      <c r="HE4" s="1333"/>
      <c r="HF4" s="1333"/>
      <c r="HG4" s="1333"/>
      <c r="HH4" s="1333"/>
      <c r="HI4" s="1333"/>
      <c r="HJ4" s="1333"/>
      <c r="HK4" s="1333"/>
      <c r="HL4" s="1333"/>
      <c r="HM4" s="1333"/>
      <c r="HN4" s="1333"/>
      <c r="HO4" s="1333"/>
      <c r="HP4" s="1333"/>
      <c r="HQ4" s="1333"/>
      <c r="HR4" s="1333"/>
      <c r="HS4" s="1333"/>
      <c r="HT4" s="1333"/>
      <c r="HU4" s="1333"/>
      <c r="HV4" s="1333"/>
      <c r="HW4" s="1333"/>
      <c r="HX4" s="1333"/>
      <c r="HY4" s="1333"/>
      <c r="HZ4" s="1333"/>
      <c r="IA4" s="1333"/>
      <c r="IB4" s="1333"/>
      <c r="IC4" s="1333"/>
      <c r="ID4" s="1333"/>
      <c r="IE4" s="1333"/>
      <c r="IF4" s="1333"/>
      <c r="IG4" s="1333"/>
      <c r="IH4" s="1333"/>
      <c r="II4" s="1333"/>
      <c r="IJ4" s="1333"/>
      <c r="IK4" s="1333"/>
      <c r="IL4" s="1333"/>
      <c r="IM4" s="1333"/>
      <c r="IN4" s="1333"/>
      <c r="IO4" s="1333"/>
      <c r="IP4" s="1333"/>
      <c r="IQ4" s="1333"/>
      <c r="IR4" s="1333"/>
      <c r="IS4" s="1333"/>
      <c r="IT4" s="1333"/>
      <c r="IU4" s="1333"/>
      <c r="IV4" s="1333"/>
    </row>
    <row r="5" spans="1:256" s="1" customFormat="1" ht="20.149999999999999" customHeight="1">
      <c r="A5" s="1264" t="s">
        <v>663</v>
      </c>
      <c r="B5" s="1264"/>
      <c r="C5" s="1264"/>
      <c r="D5" s="1265"/>
      <c r="E5" s="1265"/>
      <c r="F5" s="1265"/>
      <c r="G5" s="1265"/>
      <c r="H5" s="1265"/>
      <c r="I5" s="1265"/>
      <c r="J5" s="1265"/>
      <c r="K5" s="1265"/>
      <c r="L5" s="1265"/>
      <c r="M5" s="1266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32"/>
      <c r="AL5" s="1332"/>
      <c r="AM5" s="1332"/>
      <c r="AN5" s="1332"/>
      <c r="AO5" s="1332"/>
      <c r="AP5" s="1332"/>
      <c r="AQ5" s="1332"/>
      <c r="AR5" s="1332"/>
      <c r="AS5" s="1332"/>
      <c r="AT5" s="1332"/>
      <c r="AU5" s="1332"/>
      <c r="AV5" s="1332"/>
      <c r="AW5" s="1332"/>
      <c r="AX5" s="1332"/>
      <c r="AY5" s="1332"/>
      <c r="AZ5" s="1332"/>
      <c r="BA5" s="1332"/>
      <c r="BB5" s="1332"/>
      <c r="BC5" s="1332"/>
      <c r="BD5" s="1332"/>
      <c r="BE5" s="1332"/>
      <c r="BF5" s="1332"/>
      <c r="BG5" s="1332"/>
      <c r="BH5" s="1332"/>
      <c r="BI5" s="1332"/>
      <c r="BJ5" s="1332"/>
      <c r="BK5" s="1332"/>
      <c r="BL5" s="1332"/>
      <c r="BM5" s="1332"/>
      <c r="BN5" s="1332"/>
      <c r="BO5" s="1332"/>
      <c r="BP5" s="1332"/>
      <c r="BQ5" s="1332"/>
      <c r="BR5" s="1332"/>
      <c r="BS5" s="1332"/>
      <c r="BT5" s="1332"/>
      <c r="BU5" s="1332"/>
      <c r="BV5" s="1332"/>
      <c r="BW5" s="1332"/>
      <c r="BX5" s="1332"/>
      <c r="BY5" s="1332"/>
      <c r="BZ5" s="1332"/>
      <c r="CA5" s="1332"/>
      <c r="CB5" s="1332"/>
      <c r="CC5" s="1332"/>
      <c r="CD5" s="1332"/>
      <c r="CE5" s="1332"/>
      <c r="CF5" s="1332"/>
      <c r="CG5" s="1332"/>
      <c r="CH5" s="1332"/>
      <c r="CI5" s="1332"/>
      <c r="CJ5" s="1332"/>
      <c r="CK5" s="1332"/>
      <c r="CL5" s="1332"/>
      <c r="CM5" s="1332"/>
      <c r="CN5" s="1332"/>
      <c r="CO5" s="1332"/>
      <c r="CP5" s="1332"/>
      <c r="CQ5" s="1332"/>
      <c r="CR5" s="1332"/>
      <c r="CS5" s="1332"/>
      <c r="CT5" s="1332"/>
      <c r="CU5" s="1332"/>
      <c r="CV5" s="1332"/>
      <c r="CW5" s="1332"/>
      <c r="CX5" s="1332"/>
      <c r="CY5" s="1332"/>
      <c r="CZ5" s="1332"/>
      <c r="DA5" s="1332"/>
      <c r="DB5" s="1332"/>
      <c r="DC5" s="1332"/>
      <c r="DD5" s="1332"/>
      <c r="DE5" s="1332"/>
      <c r="DF5" s="1332"/>
      <c r="DG5" s="1332"/>
      <c r="DH5" s="1332"/>
      <c r="DI5" s="1332"/>
      <c r="DJ5" s="1332"/>
      <c r="DK5" s="1332"/>
      <c r="DL5" s="1332"/>
      <c r="DM5" s="1332"/>
      <c r="DN5" s="1332"/>
      <c r="DO5" s="1332"/>
      <c r="DP5" s="1332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332"/>
      <c r="ED5" s="1332"/>
      <c r="EE5" s="1332"/>
      <c r="EF5" s="1332"/>
      <c r="EG5" s="1332"/>
      <c r="EH5" s="1332"/>
      <c r="EI5" s="1332"/>
      <c r="EJ5" s="1332"/>
      <c r="EK5" s="1332"/>
      <c r="EL5" s="1332"/>
      <c r="EM5" s="1332"/>
      <c r="EN5" s="1332"/>
      <c r="EO5" s="1332"/>
      <c r="EP5" s="1332"/>
      <c r="EQ5" s="1332"/>
      <c r="ER5" s="1332"/>
      <c r="ES5" s="1332"/>
      <c r="ET5" s="1332"/>
      <c r="EU5" s="1332"/>
      <c r="EV5" s="1332"/>
      <c r="EW5" s="1332"/>
      <c r="EX5" s="1332"/>
      <c r="EY5" s="1332"/>
      <c r="EZ5" s="1332"/>
      <c r="FA5" s="1332"/>
      <c r="FB5" s="1332"/>
      <c r="FC5" s="1332"/>
      <c r="FD5" s="1332"/>
      <c r="FE5" s="1332"/>
      <c r="FF5" s="1332"/>
      <c r="FG5" s="1332"/>
      <c r="FH5" s="1332"/>
      <c r="FI5" s="1332"/>
      <c r="FJ5" s="1332"/>
      <c r="FK5" s="1332"/>
      <c r="FL5" s="1332"/>
      <c r="FM5" s="1332"/>
      <c r="FN5" s="1332"/>
      <c r="FO5" s="1332"/>
      <c r="FP5" s="1332"/>
      <c r="FQ5" s="1332"/>
      <c r="FR5" s="1332"/>
      <c r="FS5" s="1332"/>
      <c r="FT5" s="1332"/>
      <c r="FU5" s="1332"/>
      <c r="FV5" s="1332"/>
      <c r="FW5" s="1332"/>
      <c r="FX5" s="1332"/>
      <c r="FY5" s="1332"/>
      <c r="FZ5" s="1332"/>
      <c r="GA5" s="1332"/>
      <c r="GB5" s="1332"/>
      <c r="GC5" s="1332"/>
      <c r="GD5" s="1332"/>
      <c r="GE5" s="1332"/>
      <c r="GF5" s="1332"/>
      <c r="GG5" s="1332"/>
      <c r="GH5" s="1332"/>
      <c r="GI5" s="1332"/>
      <c r="GJ5" s="1332"/>
      <c r="GK5" s="1332"/>
      <c r="GL5" s="1332"/>
      <c r="GM5" s="1332"/>
      <c r="GN5" s="1332"/>
      <c r="GO5" s="1332"/>
      <c r="GP5" s="1332"/>
      <c r="GQ5" s="1332"/>
      <c r="GR5" s="1332"/>
      <c r="GS5" s="1332"/>
      <c r="GT5" s="1332"/>
      <c r="GU5" s="1332"/>
      <c r="GV5" s="1332"/>
      <c r="GW5" s="1332"/>
      <c r="GX5" s="1332"/>
      <c r="GY5" s="1332"/>
      <c r="GZ5" s="1332"/>
      <c r="HA5" s="1332"/>
      <c r="HB5" s="1332"/>
      <c r="HC5" s="1332"/>
      <c r="HD5" s="1332"/>
      <c r="HE5" s="1332"/>
      <c r="HF5" s="1332"/>
      <c r="HG5" s="1332"/>
      <c r="HH5" s="1332"/>
      <c r="HI5" s="1332"/>
      <c r="HJ5" s="1332"/>
      <c r="HK5" s="1332"/>
      <c r="HL5" s="1332"/>
      <c r="HM5" s="1332"/>
      <c r="HN5" s="1332"/>
      <c r="HO5" s="1332"/>
      <c r="HP5" s="1332"/>
      <c r="HQ5" s="1332"/>
      <c r="HR5" s="1332"/>
      <c r="HS5" s="1332"/>
      <c r="HT5" s="1332"/>
      <c r="HU5" s="1332"/>
      <c r="HV5" s="1332"/>
      <c r="HW5" s="1332"/>
      <c r="HX5" s="1332"/>
      <c r="HY5" s="1332"/>
      <c r="HZ5" s="1332"/>
      <c r="IA5" s="1332"/>
      <c r="IB5" s="1332"/>
      <c r="IC5" s="1332"/>
      <c r="ID5" s="1332"/>
      <c r="IE5" s="1332"/>
      <c r="IF5" s="1332"/>
      <c r="IG5" s="1332"/>
      <c r="IH5" s="1332"/>
      <c r="II5" s="1332"/>
      <c r="IJ5" s="1332"/>
      <c r="IK5" s="1332"/>
      <c r="IL5" s="1332"/>
      <c r="IM5" s="1332"/>
      <c r="IN5" s="1332"/>
      <c r="IO5" s="1332"/>
      <c r="IP5" s="1332"/>
      <c r="IQ5" s="1332"/>
      <c r="IR5" s="1332"/>
      <c r="IS5" s="1332"/>
      <c r="IT5" s="1332"/>
      <c r="IU5" s="1332"/>
      <c r="IV5" s="1332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1777</v>
      </c>
      <c r="G6" s="103" t="s">
        <v>1364</v>
      </c>
      <c r="H6" s="1047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1793</v>
      </c>
      <c r="C7" s="1046">
        <v>112.611</v>
      </c>
      <c r="D7" s="1046">
        <v>117.85085099999999</v>
      </c>
      <c r="E7" s="1046">
        <v>117.85085099999999</v>
      </c>
      <c r="F7" s="1046">
        <v>112.611</v>
      </c>
      <c r="G7" s="662"/>
      <c r="H7" s="662">
        <f t="shared" ref="H7" si="0">D7-E7</f>
        <v>0</v>
      </c>
      <c r="I7" s="660">
        <v>0</v>
      </c>
      <c r="J7" s="1046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6">
        <v>29</v>
      </c>
      <c r="D8" s="1046">
        <v>29</v>
      </c>
      <c r="E8" s="1046">
        <v>26</v>
      </c>
      <c r="F8" s="1046">
        <v>0</v>
      </c>
      <c r="G8" s="662"/>
      <c r="H8" s="662">
        <v>0</v>
      </c>
      <c r="I8" s="660">
        <v>0</v>
      </c>
      <c r="J8" s="1046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6">
        <v>287</v>
      </c>
      <c r="D10" s="1046">
        <v>316</v>
      </c>
      <c r="E10" s="1046">
        <f>17+21+18+41+36+24+32+35+31+19+23+10+4+2+1+1+1</f>
        <v>316</v>
      </c>
      <c r="F10" s="1046">
        <v>287</v>
      </c>
      <c r="G10" s="664">
        <v>0</v>
      </c>
      <c r="H10" s="1046">
        <v>0</v>
      </c>
      <c r="I10" s="660">
        <v>0</v>
      </c>
      <c r="J10" s="1046">
        <f t="shared" ref="J10:J16" si="4">E10+H10</f>
        <v>316</v>
      </c>
      <c r="K10" s="1046">
        <f t="shared" si="3"/>
        <v>0</v>
      </c>
      <c r="L10" s="637"/>
      <c r="M10" s="597" t="s">
        <v>964</v>
      </c>
    </row>
    <row r="11" spans="1:256" s="638" customFormat="1" ht="20.149999999999999" customHeight="1">
      <c r="A11" s="639">
        <v>5</v>
      </c>
      <c r="B11" s="637" t="s">
        <v>28</v>
      </c>
      <c r="C11" s="1046">
        <f>C10</f>
        <v>287</v>
      </c>
      <c r="D11" s="1046">
        <v>316</v>
      </c>
      <c r="E11" s="1046">
        <f>17+21+18+41+36+24+32+35+31+19+23+10+4+2+1+1+1</f>
        <v>316</v>
      </c>
      <c r="F11" s="1046">
        <v>287</v>
      </c>
      <c r="G11" s="664">
        <v>0</v>
      </c>
      <c r="H11" s="1046">
        <v>0</v>
      </c>
      <c r="I11" s="660">
        <v>0</v>
      </c>
      <c r="J11" s="1046">
        <f>E11+H11</f>
        <v>316</v>
      </c>
      <c r="K11" s="1046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6">
        <f>C11</f>
        <v>287</v>
      </c>
      <c r="D12" s="1046">
        <v>309</v>
      </c>
      <c r="E12" s="1046">
        <f>26+70+28+16+29+8+75+25+15+6+6+3</f>
        <v>307</v>
      </c>
      <c r="F12" s="660">
        <f>F11</f>
        <v>287</v>
      </c>
      <c r="G12" s="664">
        <v>0</v>
      </c>
      <c r="H12" s="1046">
        <v>0</v>
      </c>
      <c r="I12" s="660">
        <v>0</v>
      </c>
      <c r="J12" s="1046">
        <f>E12+H12</f>
        <v>307</v>
      </c>
      <c r="K12" s="1046">
        <f t="shared" si="3"/>
        <v>2</v>
      </c>
      <c r="L12" s="21"/>
      <c r="M12" s="1062"/>
      <c r="N12" s="1031"/>
    </row>
    <row r="13" spans="1:256" s="638" customFormat="1" ht="20.149999999999999" customHeight="1">
      <c r="A13" s="639">
        <v>7</v>
      </c>
      <c r="B13" s="637" t="s">
        <v>27</v>
      </c>
      <c r="C13" s="1046">
        <v>287</v>
      </c>
      <c r="D13" s="1046">
        <v>306</v>
      </c>
      <c r="E13" s="1046">
        <v>302</v>
      </c>
      <c r="F13" s="660">
        <v>287</v>
      </c>
      <c r="G13" s="664">
        <v>1</v>
      </c>
      <c r="H13" s="1046">
        <v>0</v>
      </c>
      <c r="I13" s="660">
        <v>0</v>
      </c>
      <c r="J13" s="1046">
        <f>E13+H13</f>
        <v>302</v>
      </c>
      <c r="K13" s="1046">
        <f>D13-J13</f>
        <v>4</v>
      </c>
      <c r="L13" s="21"/>
      <c r="M13" s="1184"/>
      <c r="N13" s="1031"/>
    </row>
    <row r="14" spans="1:256" s="638" customFormat="1" ht="24.5" customHeight="1">
      <c r="A14" s="636">
        <v>8</v>
      </c>
      <c r="B14" s="637" t="s">
        <v>35</v>
      </c>
      <c r="C14" s="1046">
        <f>C13</f>
        <v>287</v>
      </c>
      <c r="D14" s="1046">
        <v>306</v>
      </c>
      <c r="E14" s="1046">
        <f>126+15+30+40+13</f>
        <v>224</v>
      </c>
      <c r="F14" s="1046">
        <v>287</v>
      </c>
      <c r="G14" s="664">
        <v>40</v>
      </c>
      <c r="H14" s="1046">
        <v>31</v>
      </c>
      <c r="I14" s="660">
        <v>0</v>
      </c>
      <c r="J14" s="1046">
        <f t="shared" si="4"/>
        <v>255</v>
      </c>
      <c r="K14" s="1046">
        <f>D14-J14</f>
        <v>51</v>
      </c>
      <c r="L14" s="1078">
        <v>1</v>
      </c>
      <c r="M14" s="1062" t="s">
        <v>1760</v>
      </c>
    </row>
    <row r="15" spans="1:256" s="638" customFormat="1" ht="29" customHeight="1">
      <c r="A15" s="639">
        <v>9</v>
      </c>
      <c r="B15" s="637" t="s">
        <v>1783</v>
      </c>
      <c r="C15" s="1046">
        <v>241</v>
      </c>
      <c r="D15" s="1046">
        <v>244</v>
      </c>
      <c r="E15" s="1046">
        <v>0</v>
      </c>
      <c r="F15" s="1046"/>
      <c r="G15" s="664">
        <v>50</v>
      </c>
      <c r="H15" s="1046">
        <v>99</v>
      </c>
      <c r="I15" s="660">
        <v>0</v>
      </c>
      <c r="J15" s="1046">
        <f t="shared" si="4"/>
        <v>99</v>
      </c>
      <c r="K15" s="1046">
        <f>D15-J15</f>
        <v>145</v>
      </c>
      <c r="L15" s="1303">
        <v>2</v>
      </c>
      <c r="M15" s="1062" t="s">
        <v>1785</v>
      </c>
    </row>
    <row r="16" spans="1:256" s="638" customFormat="1" ht="19.899999999999999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</f>
        <v>68.588999999999999</v>
      </c>
      <c r="F16" s="1046">
        <v>112</v>
      </c>
      <c r="G16" s="664">
        <v>18</v>
      </c>
      <c r="H16" s="662">
        <f>2.669+2.379+1.004+2.548</f>
        <v>8.6</v>
      </c>
      <c r="I16" s="660">
        <v>2.548</v>
      </c>
      <c r="J16" s="662">
        <f t="shared" si="4"/>
        <v>77.188999999999993</v>
      </c>
      <c r="K16" s="662">
        <f t="shared" si="3"/>
        <v>40.661850999999999</v>
      </c>
      <c r="L16" s="1337">
        <v>2</v>
      </c>
      <c r="M16" s="1062" t="s">
        <v>1792</v>
      </c>
      <c r="O16" s="1199">
        <f>D17-E17</f>
        <v>45.588850999999991</v>
      </c>
    </row>
    <row r="17" spans="1:13" s="644" customFormat="1" ht="18.75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</f>
        <v>72.262</v>
      </c>
      <c r="F17" s="1046">
        <v>112</v>
      </c>
      <c r="G17" s="664">
        <v>18</v>
      </c>
      <c r="H17" s="662">
        <f>2.379+2.548</f>
        <v>4.9269999999999996</v>
      </c>
      <c r="I17" s="660">
        <v>0</v>
      </c>
      <c r="J17" s="665">
        <f>E17+H17</f>
        <v>77.188999999999993</v>
      </c>
      <c r="K17" s="665">
        <f t="shared" si="3"/>
        <v>40.661850999999999</v>
      </c>
      <c r="L17" s="1338"/>
      <c r="M17" s="1062" t="s">
        <v>1791</v>
      </c>
    </row>
    <row r="18" spans="1:13" s="644" customFormat="1" ht="21.75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</f>
        <v>68.588999999999999</v>
      </c>
      <c r="F18" s="1046">
        <v>112</v>
      </c>
      <c r="G18" s="664">
        <v>18</v>
      </c>
      <c r="H18" s="665">
        <f>H16</f>
        <v>8.6</v>
      </c>
      <c r="I18" s="660">
        <f>I16</f>
        <v>2.548</v>
      </c>
      <c r="J18" s="665">
        <f>E18+H18</f>
        <v>77.188999999999993</v>
      </c>
      <c r="K18" s="665">
        <f t="shared" si="3"/>
        <v>40.661850999999999</v>
      </c>
      <c r="L18" s="643"/>
      <c r="M18" s="1062"/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25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41"/>
      <c r="M19" s="1062"/>
    </row>
    <row r="20" spans="1:13" s="1" customFormat="1" ht="14.5">
      <c r="F20" s="155"/>
      <c r="G20" s="155"/>
      <c r="H20" s="80"/>
      <c r="J20" s="1336"/>
      <c r="K20" s="1336"/>
      <c r="L20" s="80"/>
      <c r="M20" s="1032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0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zoomScale="96" zoomScaleNormal="98" zoomScaleSheetLayoutView="96" workbookViewId="0">
      <selection activeCell="AR61" sqref="AR61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06" t="s">
        <v>189</v>
      </c>
      <c r="C1" s="1407"/>
      <c r="D1" s="1407"/>
      <c r="E1" s="1407"/>
      <c r="F1" s="1407"/>
      <c r="G1" s="1407"/>
      <c r="H1" s="1407"/>
      <c r="I1" s="1407"/>
      <c r="J1" s="1407"/>
      <c r="K1" s="1407"/>
      <c r="L1" s="1407"/>
      <c r="M1" s="1407"/>
      <c r="N1" s="1407"/>
      <c r="O1" s="1407"/>
      <c r="P1" s="1407"/>
      <c r="Q1" s="1407"/>
      <c r="R1" s="1407"/>
      <c r="S1" s="1407"/>
      <c r="T1" s="1407"/>
      <c r="U1" s="1407"/>
      <c r="V1" s="1407"/>
      <c r="W1" s="1407"/>
      <c r="X1" s="1407"/>
      <c r="Y1" s="1407"/>
      <c r="Z1" s="1407"/>
      <c r="AA1" s="1407"/>
      <c r="AB1" s="1407"/>
      <c r="AC1" s="1407"/>
      <c r="AD1" s="1407"/>
      <c r="AE1" s="1407"/>
      <c r="AF1" s="1407"/>
      <c r="AG1" s="1407"/>
      <c r="AH1" s="1407"/>
      <c r="AI1" s="1407"/>
      <c r="AJ1" s="1407"/>
      <c r="AK1" s="1407"/>
      <c r="AL1" s="1407"/>
      <c r="AM1" s="1407"/>
      <c r="AN1" s="1407"/>
      <c r="AO1" s="1407"/>
      <c r="AP1" s="1407"/>
      <c r="AQ1" s="1407"/>
      <c r="AR1" s="1407"/>
      <c r="AS1" s="1407"/>
      <c r="AT1" s="1408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09" t="str">
        <f>TA413_PBNTL!M1</f>
        <v>27.05.2026</v>
      </c>
      <c r="AR2" s="1410"/>
      <c r="AS2" s="1410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90" t="s">
        <v>91</v>
      </c>
      <c r="D4" s="1390"/>
      <c r="E4" s="1390" t="s">
        <v>131</v>
      </c>
      <c r="F4" s="1390"/>
      <c r="G4" s="1390"/>
      <c r="H4" s="1390"/>
      <c r="I4" s="1390" t="s">
        <v>274</v>
      </c>
      <c r="J4" s="1390"/>
      <c r="K4" s="1390" t="s">
        <v>988</v>
      </c>
      <c r="L4" s="1390"/>
      <c r="M4" s="1390" t="s">
        <v>255</v>
      </c>
      <c r="N4" s="1390"/>
      <c r="O4" s="1390"/>
      <c r="P4" s="1390" t="s">
        <v>0</v>
      </c>
      <c r="Q4" s="1390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390" t="s">
        <v>190</v>
      </c>
      <c r="AD4" s="1390"/>
      <c r="AE4" s="1390"/>
      <c r="AF4" s="1390"/>
      <c r="AI4" s="323"/>
      <c r="AJ4" s="324"/>
      <c r="AL4" s="1390" t="s">
        <v>199</v>
      </c>
      <c r="AM4" s="1390"/>
      <c r="AN4" s="1390"/>
      <c r="AO4" s="1390"/>
      <c r="AP4" s="1390"/>
      <c r="AQ4" s="1390"/>
      <c r="AR4" s="179"/>
      <c r="AS4" s="179"/>
      <c r="AT4" s="95"/>
    </row>
    <row r="5" spans="2:54" ht="15" customHeight="1">
      <c r="B5" s="94"/>
      <c r="C5" s="1393">
        <v>1</v>
      </c>
      <c r="D5" s="1393"/>
      <c r="E5" s="1390" t="s">
        <v>99</v>
      </c>
      <c r="F5" s="1390"/>
      <c r="G5" s="1390"/>
      <c r="H5" s="1390"/>
      <c r="I5" s="1393" t="s">
        <v>122</v>
      </c>
      <c r="J5" s="1393"/>
      <c r="K5" s="1394">
        <f>TA413_PBNTL!D11</f>
        <v>316</v>
      </c>
      <c r="L5" s="1394"/>
      <c r="M5" s="1391">
        <f>TA413_PBNTL!J11</f>
        <v>316</v>
      </c>
      <c r="N5" s="1391"/>
      <c r="O5" s="1391"/>
      <c r="P5" s="1391">
        <f>K5-M5</f>
        <v>0</v>
      </c>
      <c r="Q5" s="1391"/>
      <c r="R5" s="179"/>
      <c r="S5" s="179"/>
      <c r="T5" s="179"/>
      <c r="U5" s="179"/>
      <c r="V5" s="179"/>
      <c r="W5" s="179"/>
      <c r="X5" s="179"/>
      <c r="Z5" s="323"/>
      <c r="AA5" s="323"/>
      <c r="AC5" s="1390" t="s">
        <v>191</v>
      </c>
      <c r="AD5" s="1390"/>
      <c r="AE5" s="1390"/>
      <c r="AF5" s="1390"/>
      <c r="AI5" s="323"/>
      <c r="AJ5" s="323"/>
      <c r="AL5" s="1390" t="s">
        <v>200</v>
      </c>
      <c r="AM5" s="1390"/>
      <c r="AN5" s="1390"/>
      <c r="AO5" s="1390"/>
      <c r="AP5" s="1390"/>
      <c r="AQ5" s="1390"/>
      <c r="AR5" s="179"/>
      <c r="AS5" s="179"/>
      <c r="AT5" s="95"/>
    </row>
    <row r="6" spans="2:54">
      <c r="B6" s="94"/>
      <c r="C6" s="1393">
        <v>2</v>
      </c>
      <c r="D6" s="1393"/>
      <c r="E6" s="1390" t="s">
        <v>34</v>
      </c>
      <c r="F6" s="1390"/>
      <c r="G6" s="1390"/>
      <c r="H6" s="1390"/>
      <c r="I6" s="1393" t="s">
        <v>122</v>
      </c>
      <c r="J6" s="1393"/>
      <c r="K6" s="1394">
        <f>TA413_PBNTL!D12</f>
        <v>309</v>
      </c>
      <c r="L6" s="1394"/>
      <c r="M6" s="1391">
        <f>TA413_PBNTL!J12</f>
        <v>307</v>
      </c>
      <c r="N6" s="1391"/>
      <c r="O6" s="1391"/>
      <c r="P6" s="1391">
        <f>K6-M6</f>
        <v>2</v>
      </c>
      <c r="Q6" s="1391"/>
      <c r="R6" s="179"/>
      <c r="S6" s="179"/>
      <c r="T6" s="179" t="s">
        <v>521</v>
      </c>
      <c r="U6" s="179"/>
      <c r="V6" s="179"/>
      <c r="W6" s="179"/>
      <c r="X6" s="179"/>
      <c r="Z6" s="1392"/>
      <c r="AA6" s="323"/>
      <c r="AB6" s="1392"/>
      <c r="AC6" s="1390" t="s">
        <v>194</v>
      </c>
      <c r="AD6" s="1390"/>
      <c r="AE6" s="1390"/>
      <c r="AF6" s="1390"/>
      <c r="AI6" s="1392"/>
      <c r="AJ6" s="323">
        <v>4</v>
      </c>
      <c r="AK6" s="1392"/>
      <c r="AL6" s="1390" t="s">
        <v>201</v>
      </c>
      <c r="AM6" s="1390"/>
      <c r="AN6" s="1390"/>
      <c r="AO6" s="1390"/>
      <c r="AP6" s="1390"/>
      <c r="AQ6" s="1390"/>
      <c r="AR6" s="179"/>
      <c r="AS6" s="179"/>
      <c r="AT6" s="95"/>
    </row>
    <row r="7" spans="2:54">
      <c r="B7" s="94"/>
      <c r="C7" s="1393">
        <v>3</v>
      </c>
      <c r="D7" s="1393"/>
      <c r="E7" s="1390" t="s">
        <v>275</v>
      </c>
      <c r="F7" s="1390"/>
      <c r="G7" s="1390"/>
      <c r="H7" s="1390"/>
      <c r="I7" s="1393" t="s">
        <v>122</v>
      </c>
      <c r="J7" s="1393"/>
      <c r="K7" s="1394">
        <f>TA413_PBNTL!D13</f>
        <v>306</v>
      </c>
      <c r="L7" s="1394"/>
      <c r="M7" s="1391">
        <f>TA413_PBNTL!J13</f>
        <v>302</v>
      </c>
      <c r="N7" s="1391"/>
      <c r="O7" s="1391"/>
      <c r="P7" s="1391">
        <f>K7-M7</f>
        <v>4</v>
      </c>
      <c r="Q7" s="1391"/>
      <c r="R7" s="179"/>
      <c r="S7" s="179"/>
      <c r="T7" s="179"/>
      <c r="U7" s="179"/>
      <c r="V7" s="179"/>
      <c r="W7" s="179"/>
      <c r="X7" s="179"/>
      <c r="Z7" s="1392"/>
      <c r="AA7" s="1398">
        <v>1</v>
      </c>
      <c r="AB7" s="1392"/>
      <c r="AC7" s="1390" t="s">
        <v>195</v>
      </c>
      <c r="AD7" s="1390"/>
      <c r="AE7" s="1390"/>
      <c r="AF7" s="1390"/>
      <c r="AI7" s="1392"/>
      <c r="AJ7" s="325"/>
      <c r="AK7" s="1392"/>
      <c r="AL7" s="1434" t="s">
        <v>202</v>
      </c>
      <c r="AM7" s="1435"/>
      <c r="AN7" s="1435"/>
      <c r="AO7" s="1435"/>
      <c r="AP7" s="1435"/>
      <c r="AQ7" s="1436"/>
      <c r="AR7" s="179"/>
      <c r="AS7" s="179"/>
      <c r="AT7" s="95"/>
    </row>
    <row r="8" spans="2:54" ht="15" customHeight="1">
      <c r="B8" s="94"/>
      <c r="C8" s="1393">
        <v>4</v>
      </c>
      <c r="D8" s="1393"/>
      <c r="E8" s="1424" t="s">
        <v>276</v>
      </c>
      <c r="F8" s="1425"/>
      <c r="G8" s="1425"/>
      <c r="H8" s="1426"/>
      <c r="I8" s="1401" t="s">
        <v>159</v>
      </c>
      <c r="J8" s="1402"/>
      <c r="K8" s="1403">
        <f>TA413_PBNTL!D17</f>
        <v>117.85085099999999</v>
      </c>
      <c r="L8" s="1404"/>
      <c r="M8" s="1395">
        <f>TA413_PBNTL!J17</f>
        <v>77.188999999999993</v>
      </c>
      <c r="N8" s="1397"/>
      <c r="O8" s="1396"/>
      <c r="P8" s="1395">
        <f>K8-M8</f>
        <v>40.661850999999999</v>
      </c>
      <c r="Q8" s="1396"/>
      <c r="R8" s="179"/>
      <c r="S8" s="179"/>
      <c r="T8" s="179" t="s">
        <v>520</v>
      </c>
      <c r="U8" s="179"/>
      <c r="V8" s="179"/>
      <c r="W8" s="179"/>
      <c r="X8" s="179"/>
      <c r="Z8" s="1392"/>
      <c r="AA8" s="1399"/>
      <c r="AB8" s="1392"/>
      <c r="AC8" s="1390"/>
      <c r="AD8" s="1390"/>
      <c r="AE8" s="1390"/>
      <c r="AF8" s="1390"/>
      <c r="AI8" s="1392"/>
      <c r="AJ8" s="326">
        <v>3</v>
      </c>
      <c r="AK8" s="1392"/>
      <c r="AL8" s="1437"/>
      <c r="AM8" s="1438"/>
      <c r="AN8" s="1438"/>
      <c r="AO8" s="1438"/>
      <c r="AP8" s="1438"/>
      <c r="AQ8" s="1439"/>
      <c r="AR8" s="179"/>
      <c r="AS8" s="179"/>
      <c r="AT8" s="95"/>
    </row>
    <row r="9" spans="2:54" ht="15" customHeight="1">
      <c r="B9" s="94"/>
      <c r="C9" s="1401">
        <v>5</v>
      </c>
      <c r="D9" s="1402"/>
      <c r="E9" s="1424" t="s">
        <v>277</v>
      </c>
      <c r="F9" s="1425"/>
      <c r="G9" s="1425"/>
      <c r="H9" s="1426"/>
      <c r="I9" s="1401" t="s">
        <v>159</v>
      </c>
      <c r="J9" s="1402"/>
      <c r="K9" s="1403">
        <f>TA413_PBNTL!D18</f>
        <v>117.85085099999999</v>
      </c>
      <c r="L9" s="1404"/>
      <c r="M9" s="1395">
        <f>TA413_PBNTL!J18</f>
        <v>77.188999999999993</v>
      </c>
      <c r="N9" s="1397"/>
      <c r="O9" s="1396"/>
      <c r="P9" s="1395">
        <f>K9-M9</f>
        <v>40.661850999999999</v>
      </c>
      <c r="Q9" s="1396"/>
      <c r="R9" s="179"/>
      <c r="S9" s="179"/>
      <c r="T9" s="179"/>
      <c r="U9" s="179"/>
      <c r="V9" s="179"/>
      <c r="W9" s="179"/>
      <c r="X9" s="179"/>
      <c r="Z9" s="1392"/>
      <c r="AA9" s="327">
        <v>1</v>
      </c>
      <c r="AB9" s="1392"/>
      <c r="AC9" s="1390" t="s">
        <v>196</v>
      </c>
      <c r="AD9" s="1390"/>
      <c r="AE9" s="1390"/>
      <c r="AF9" s="1390"/>
      <c r="AI9" s="1392"/>
      <c r="AJ9" s="328">
        <v>2</v>
      </c>
      <c r="AK9" s="1392"/>
      <c r="AL9" s="1390" t="s">
        <v>203</v>
      </c>
      <c r="AM9" s="1390"/>
      <c r="AN9" s="1390"/>
      <c r="AO9" s="1390"/>
      <c r="AP9" s="1390"/>
      <c r="AQ9" s="1390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393"/>
      <c r="AD10" s="1393"/>
      <c r="AE10" s="1393"/>
      <c r="AF10" s="1393"/>
      <c r="AI10" s="323"/>
      <c r="AJ10" s="323"/>
      <c r="AL10" s="1390" t="s">
        <v>204</v>
      </c>
      <c r="AM10" s="1390"/>
      <c r="AN10" s="1390"/>
      <c r="AO10" s="1390"/>
      <c r="AP10" s="1390"/>
      <c r="AQ10" s="1390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05"/>
      <c r="Q11" s="1405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00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00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00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3"/>
      <c r="R19" s="1033"/>
      <c r="S19" s="1033"/>
      <c r="T19" s="1033"/>
      <c r="U19" s="1033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458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389"/>
      <c r="AT23" s="335"/>
    </row>
    <row r="24" spans="2:53" ht="20.25" customHeight="1">
      <c r="B24" s="1389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389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4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344" t="s">
        <v>689</v>
      </c>
      <c r="AD51" s="1344"/>
      <c r="AE51" s="1344"/>
      <c r="AF51" s="381"/>
      <c r="AG51" s="395"/>
      <c r="AH51" s="381"/>
      <c r="AI51" s="395"/>
      <c r="AJ51" s="1355" t="s">
        <v>1168</v>
      </c>
      <c r="AK51" s="1355"/>
      <c r="AL51" s="1355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343" t="s">
        <v>515</v>
      </c>
      <c r="L59" s="1343"/>
      <c r="M59" s="1343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343" t="s">
        <v>309</v>
      </c>
      <c r="AO59" s="1343"/>
      <c r="AP59" s="1343"/>
      <c r="AQ59" s="1343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339" t="s">
        <v>690</v>
      </c>
      <c r="H75" s="1339"/>
      <c r="I75" s="1339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7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7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8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1603</v>
      </c>
      <c r="AS93" s="357" t="s">
        <v>1640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429"/>
      <c r="Q99" s="1429"/>
      <c r="R99" s="1429"/>
      <c r="S99" s="1115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5"/>
      <c r="AG99" s="1115"/>
      <c r="AH99" s="1115"/>
      <c r="AI99" s="381"/>
      <c r="AK99" s="1115"/>
      <c r="AL99" s="381"/>
      <c r="AM99" s="381"/>
      <c r="AN99" s="381"/>
      <c r="AO99" s="381"/>
      <c r="AP99" s="381"/>
      <c r="AQ99" s="1363" t="s">
        <v>1453</v>
      </c>
      <c r="AR99" s="1363"/>
      <c r="AS99" s="1363"/>
      <c r="AT99" s="1364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1639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169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648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356" t="s">
        <v>1276</v>
      </c>
      <c r="AG123" s="1356"/>
      <c r="AH123" s="1356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11" t="s">
        <v>953</v>
      </c>
      <c r="D132" s="1411"/>
      <c r="E132" s="1411"/>
      <c r="F132" s="1411"/>
      <c r="G132" s="1411"/>
      <c r="H132" s="1411"/>
      <c r="I132" s="1411"/>
      <c r="J132" s="1411"/>
      <c r="K132" s="1411"/>
      <c r="L132" s="1411"/>
      <c r="M132" s="1411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12" t="s">
        <v>954</v>
      </c>
      <c r="D133" s="1413"/>
      <c r="E133" s="1416" t="s">
        <v>955</v>
      </c>
      <c r="F133" s="1417"/>
      <c r="G133" s="1345" t="s">
        <v>956</v>
      </c>
      <c r="H133" s="1346"/>
      <c r="I133" s="1347"/>
      <c r="J133" s="1345" t="s">
        <v>297</v>
      </c>
      <c r="K133" s="1346"/>
      <c r="L133" s="1346"/>
      <c r="M133" s="1347"/>
      <c r="O133" s="657"/>
    </row>
    <row r="134" spans="2:50" ht="15.75" customHeight="1">
      <c r="C134" s="1414"/>
      <c r="D134" s="1415"/>
      <c r="E134" s="1418"/>
      <c r="F134" s="1419"/>
      <c r="G134" s="1340" t="s">
        <v>957</v>
      </c>
      <c r="H134" s="1341"/>
      <c r="I134" s="402" t="s">
        <v>973</v>
      </c>
      <c r="J134" s="1340" t="s">
        <v>957</v>
      </c>
      <c r="K134" s="1341"/>
      <c r="L134" s="1340" t="s">
        <v>0</v>
      </c>
      <c r="M134" s="1341"/>
      <c r="P134" s="1357" t="s">
        <v>1272</v>
      </c>
      <c r="Q134" s="1357"/>
      <c r="R134" s="1357"/>
      <c r="S134" s="1357"/>
      <c r="T134" s="1357"/>
      <c r="U134" s="1357"/>
      <c r="V134" s="1357"/>
      <c r="W134" s="1357"/>
      <c r="X134" s="1357"/>
      <c r="Y134" s="1357"/>
      <c r="Z134" s="1357"/>
      <c r="AA134" s="1357"/>
      <c r="AB134" s="1357"/>
      <c r="AC134" s="1357"/>
      <c r="AD134" s="1357"/>
      <c r="AE134" s="1357"/>
      <c r="AG134" s="1357" t="s">
        <v>1604</v>
      </c>
      <c r="AH134" s="1357"/>
      <c r="AI134" s="1357"/>
      <c r="AJ134" s="1357"/>
      <c r="AK134" s="1357"/>
      <c r="AL134" s="1357"/>
      <c r="AM134" s="1357"/>
      <c r="AN134" s="1357"/>
      <c r="AO134" s="1357"/>
      <c r="AP134" s="1357"/>
      <c r="AQ134" s="1357"/>
      <c r="AR134" s="1357"/>
      <c r="AS134" s="1357"/>
      <c r="AT134" s="1357"/>
    </row>
    <row r="135" spans="2:50" ht="17.25" customHeight="1">
      <c r="C135" s="1427" t="s">
        <v>4</v>
      </c>
      <c r="D135" s="1428"/>
      <c r="E135" s="1422">
        <f>+COUNTIF('Location Summary'!$D$4:$D$616,'Visual Chart'!C135)</f>
        <v>12</v>
      </c>
      <c r="F135" s="1423"/>
      <c r="G135" s="1368">
        <f>+COUNTIFS('Location Summary'!$D$4:$D$616,'Visual Chart'!C135,'Location Summary'!$K$4:$K$616,"Completed")</f>
        <v>12</v>
      </c>
      <c r="H135" s="1369"/>
      <c r="I135" s="943">
        <f>E135-G135</f>
        <v>0</v>
      </c>
      <c r="J135" s="1370">
        <f>+COUNTIFS('Location Summary'!$D$4:$D$616,'Visual Chart'!C135,'Location Summary'!$M$4:$M$616,"Completed")</f>
        <v>12</v>
      </c>
      <c r="K135" s="1369"/>
      <c r="L135" s="1370">
        <f>G135-J135</f>
        <v>0</v>
      </c>
      <c r="M135" s="1369"/>
      <c r="AI135" s="1360" t="s">
        <v>1605</v>
      </c>
      <c r="AJ135" s="1360"/>
      <c r="AK135" s="1360"/>
      <c r="AL135" s="1360"/>
      <c r="AM135" s="1360"/>
      <c r="AN135" s="1360"/>
      <c r="AP135" s="1360" t="s">
        <v>1606</v>
      </c>
      <c r="AQ135" s="1360"/>
      <c r="AR135" s="1360"/>
      <c r="AS135" s="1360"/>
      <c r="AT135" s="1360"/>
    </row>
    <row r="136" spans="2:50" ht="21" customHeight="1">
      <c r="C136" s="1377" t="s">
        <v>154</v>
      </c>
      <c r="D136" s="1378"/>
      <c r="E136" s="1375">
        <f>+COUNTIF('Location Summary'!$D$4:$D$616,'Visual Chart'!C136)</f>
        <v>12</v>
      </c>
      <c r="F136" s="1376"/>
      <c r="G136" s="1420">
        <f>+COUNTIFS('Location Summary'!$D$4:$D$616,'Visual Chart'!C136,'Location Summary'!$K$4:$K$616,"Completed")</f>
        <v>12</v>
      </c>
      <c r="H136" s="1421"/>
      <c r="I136" s="403">
        <f t="shared" ref="I136:I164" si="0">E136-G136</f>
        <v>0</v>
      </c>
      <c r="J136" s="1365">
        <f>+COUNTIFS('Location Summary'!$D$4:$D$616,'Visual Chart'!C136,'Location Summary'!$M$4:$M$616,"Completed")</f>
        <v>12</v>
      </c>
      <c r="K136" s="1366"/>
      <c r="L136" s="1365">
        <f t="shared" ref="L136:L164" si="1">G136-J136</f>
        <v>0</v>
      </c>
      <c r="M136" s="1366"/>
      <c r="P136" s="1430" t="s">
        <v>1238</v>
      </c>
      <c r="Q136" s="1431"/>
      <c r="R136" s="1431"/>
      <c r="S136" s="1431"/>
      <c r="T136" s="1431"/>
      <c r="U136" s="1431"/>
      <c r="V136" s="1432"/>
      <c r="W136" s="755"/>
      <c r="X136" s="1433" t="s">
        <v>1239</v>
      </c>
      <c r="Y136" s="1433"/>
      <c r="Z136" s="1433"/>
      <c r="AA136" s="1433"/>
      <c r="AB136" s="1433"/>
      <c r="AC136" s="1433"/>
      <c r="AD136" s="1433"/>
      <c r="AE136" s="1433"/>
      <c r="AI136" s="1358" t="s">
        <v>1608</v>
      </c>
      <c r="AJ136" s="1358"/>
      <c r="AK136" s="1361" t="s">
        <v>1607</v>
      </c>
      <c r="AL136" s="1362"/>
      <c r="AM136" s="1358" t="s">
        <v>958</v>
      </c>
      <c r="AN136" s="1358"/>
      <c r="AP136" s="1358" t="s">
        <v>1608</v>
      </c>
      <c r="AQ136" s="1358"/>
      <c r="AR136" s="1358" t="s">
        <v>1607</v>
      </c>
      <c r="AS136" s="1358"/>
      <c r="AT136" s="1358" t="s">
        <v>958</v>
      </c>
      <c r="AU136" s="1358"/>
    </row>
    <row r="137" spans="2:50" ht="14.25" customHeight="1">
      <c r="C137" s="1377" t="s">
        <v>3</v>
      </c>
      <c r="D137" s="1378"/>
      <c r="E137" s="1375">
        <f>+COUNTIF('Location Summary'!$D$4:$D$616,'Visual Chart'!C137)</f>
        <v>33</v>
      </c>
      <c r="F137" s="1376"/>
      <c r="G137" s="1367">
        <f>+COUNTIFS('Location Summary'!$D$4:$D$616,'Visual Chart'!C137,'Location Summary'!$K$4:$K$616,"Completed")</f>
        <v>33</v>
      </c>
      <c r="H137" s="1366"/>
      <c r="I137" s="403">
        <f t="shared" si="0"/>
        <v>0</v>
      </c>
      <c r="J137" s="1365">
        <f>+COUNTIFS('Location Summary'!$D$4:$D$616,'Visual Chart'!C137,'Location Summary'!$M$4:$M$616,"Completed")</f>
        <v>33</v>
      </c>
      <c r="K137" s="1366"/>
      <c r="L137" s="1365">
        <f t="shared" si="1"/>
        <v>0</v>
      </c>
      <c r="M137" s="1366"/>
      <c r="P137" s="1349" t="s">
        <v>1236</v>
      </c>
      <c r="Q137" s="1350"/>
      <c r="R137" s="1350"/>
      <c r="S137" s="1350"/>
      <c r="T137" s="1350"/>
      <c r="U137" s="1350">
        <v>15</v>
      </c>
      <c r="V137" s="1351"/>
      <c r="W137" s="755"/>
      <c r="X137" s="1348" t="s">
        <v>1236</v>
      </c>
      <c r="Y137" s="1348"/>
      <c r="Z137" s="1348"/>
      <c r="AA137" s="1348"/>
      <c r="AB137" s="1348"/>
      <c r="AC137" s="1348"/>
      <c r="AD137" s="1348">
        <v>15</v>
      </c>
      <c r="AE137" s="1348"/>
      <c r="AI137" s="1359" t="s">
        <v>1072</v>
      </c>
      <c r="AJ137" s="1359"/>
      <c r="AK137" s="1359" t="s">
        <v>2</v>
      </c>
      <c r="AL137" s="1359"/>
      <c r="AM137" s="1359"/>
      <c r="AN137" s="1359"/>
      <c r="AP137" s="1359" t="s">
        <v>1072</v>
      </c>
      <c r="AQ137" s="1359"/>
      <c r="AR137" s="1359" t="s">
        <v>2</v>
      </c>
      <c r="AS137" s="1359"/>
      <c r="AT137" s="1359"/>
      <c r="AU137" s="1359"/>
    </row>
    <row r="138" spans="2:50" ht="14.25" customHeight="1">
      <c r="C138" s="1377" t="s">
        <v>170</v>
      </c>
      <c r="D138" s="1378"/>
      <c r="E138" s="1375">
        <f>+COUNTIF('Location Summary'!$D$4:$D$616,'Visual Chart'!C138)</f>
        <v>24</v>
      </c>
      <c r="F138" s="1376"/>
      <c r="G138" s="1367">
        <f>+COUNTIFS('Location Summary'!$D$4:$D$616,'Visual Chart'!C138,'Location Summary'!$K$4:$K$616,"Completed")</f>
        <v>24</v>
      </c>
      <c r="H138" s="1366"/>
      <c r="I138" s="403">
        <f t="shared" si="0"/>
        <v>0</v>
      </c>
      <c r="J138" s="1365">
        <f>+COUNTIFS('Location Summary'!$D$4:$D$616,'Visual Chart'!C138,'Location Summary'!$M$4:$M$616,"Completed")</f>
        <v>24</v>
      </c>
      <c r="K138" s="1366"/>
      <c r="L138" s="1365">
        <f t="shared" si="1"/>
        <v>0</v>
      </c>
      <c r="M138" s="1366"/>
      <c r="P138" s="1349" t="s">
        <v>391</v>
      </c>
      <c r="Q138" s="1350"/>
      <c r="R138" s="1350"/>
      <c r="S138" s="1350"/>
      <c r="T138" s="1350"/>
      <c r="U138" s="1350">
        <v>1</v>
      </c>
      <c r="V138" s="1351"/>
      <c r="W138" s="755"/>
      <c r="X138" s="1348" t="s">
        <v>391</v>
      </c>
      <c r="Y138" s="1348"/>
      <c r="Z138" s="1348"/>
      <c r="AA138" s="1348"/>
      <c r="AB138" s="1348"/>
      <c r="AC138" s="1348"/>
      <c r="AD138" s="1348">
        <v>1</v>
      </c>
      <c r="AE138" s="1348"/>
      <c r="AI138" s="1359"/>
      <c r="AJ138" s="1359"/>
      <c r="AK138" s="1359"/>
      <c r="AL138" s="1359"/>
      <c r="AM138" s="1359">
        <v>389</v>
      </c>
      <c r="AN138" s="1359"/>
      <c r="AP138" s="1359"/>
      <c r="AQ138" s="1359"/>
      <c r="AR138" s="1359"/>
      <c r="AS138" s="1359"/>
      <c r="AT138" s="1359">
        <v>375.69</v>
      </c>
      <c r="AU138" s="1359"/>
      <c r="AV138" s="1129"/>
      <c r="AW138" s="1129"/>
      <c r="AX138" s="1129"/>
    </row>
    <row r="139" spans="2:50" ht="14.25" customHeight="1">
      <c r="C139" s="1377" t="s">
        <v>2</v>
      </c>
      <c r="D139" s="1378"/>
      <c r="E139" s="1375">
        <f>+COUNTIF('Location Summary'!$D$4:$D$616,'Visual Chart'!C139)</f>
        <v>69</v>
      </c>
      <c r="F139" s="1376"/>
      <c r="G139" s="1367">
        <f>+COUNTIFS('Location Summary'!$D$4:$D$616,'Visual Chart'!C139,'Location Summary'!$K$4:$K$616,"Completed")</f>
        <v>69</v>
      </c>
      <c r="H139" s="1366"/>
      <c r="I139" s="403">
        <f t="shared" si="0"/>
        <v>0</v>
      </c>
      <c r="J139" s="1365">
        <f>+COUNTIFS('Location Summary'!$D$4:$D$616,'Visual Chart'!C139,'Location Summary'!$M$4:$M$616,"Completed")</f>
        <v>69</v>
      </c>
      <c r="K139" s="1366"/>
      <c r="L139" s="1365">
        <f t="shared" si="1"/>
        <v>0</v>
      </c>
      <c r="M139" s="1366"/>
      <c r="P139" s="1349" t="s">
        <v>390</v>
      </c>
      <c r="Q139" s="1350"/>
      <c r="R139" s="1350"/>
      <c r="S139" s="1350"/>
      <c r="T139" s="1350"/>
      <c r="U139" s="1350">
        <v>1</v>
      </c>
      <c r="V139" s="1351"/>
      <c r="W139" s="755"/>
      <c r="X139" s="1348" t="s">
        <v>390</v>
      </c>
      <c r="Y139" s="1348"/>
      <c r="Z139" s="1348"/>
      <c r="AA139" s="1348"/>
      <c r="AB139" s="1348"/>
      <c r="AC139" s="1348"/>
      <c r="AD139" s="1348">
        <v>1</v>
      </c>
      <c r="AE139" s="1348"/>
      <c r="AI139" s="1359" t="s">
        <v>1073</v>
      </c>
      <c r="AJ139" s="1359"/>
      <c r="AK139" s="1359" t="s">
        <v>49</v>
      </c>
      <c r="AL139" s="1359"/>
      <c r="AM139" s="1359"/>
      <c r="AN139" s="1359"/>
      <c r="AP139" s="1359" t="s">
        <v>1603</v>
      </c>
      <c r="AQ139" s="1359"/>
      <c r="AR139" s="1359" t="s">
        <v>215</v>
      </c>
      <c r="AS139" s="1359"/>
      <c r="AT139" s="1359"/>
      <c r="AU139" s="1359"/>
    </row>
    <row r="140" spans="2:50" ht="14.25" customHeight="1">
      <c r="C140" s="1377" t="s">
        <v>989</v>
      </c>
      <c r="D140" s="1378"/>
      <c r="E140" s="1375">
        <f>+COUNTIF('Location Summary'!$D$4:$D$616,'Visual Chart'!C140)</f>
        <v>1</v>
      </c>
      <c r="F140" s="1376"/>
      <c r="G140" s="1367">
        <f>+COUNTIFS('Location Summary'!$D$4:$D$616,'Visual Chart'!C140,'Location Summary'!$K$4:$K$616,"Completed")</f>
        <v>1</v>
      </c>
      <c r="H140" s="1366"/>
      <c r="I140" s="403">
        <f t="shared" si="0"/>
        <v>0</v>
      </c>
      <c r="J140" s="1365">
        <f>+COUNTIFS('Location Summary'!$D$4:$D$616,'Visual Chart'!C140,'Location Summary'!$M$4:$M$616,"Completed")</f>
        <v>1</v>
      </c>
      <c r="K140" s="1366"/>
      <c r="L140" s="1365">
        <f t="shared" si="1"/>
        <v>0</v>
      </c>
      <c r="M140" s="1366"/>
      <c r="P140" s="1349" t="s">
        <v>1237</v>
      </c>
      <c r="Q140" s="1350"/>
      <c r="R140" s="1350"/>
      <c r="S140" s="1350"/>
      <c r="T140" s="1350"/>
      <c r="U140" s="1350">
        <v>0</v>
      </c>
      <c r="V140" s="1351"/>
      <c r="W140" s="755"/>
      <c r="X140" s="1348" t="s">
        <v>1237</v>
      </c>
      <c r="Y140" s="1348"/>
      <c r="Z140" s="1348"/>
      <c r="AA140" s="1348"/>
      <c r="AB140" s="1348"/>
      <c r="AC140" s="1348"/>
      <c r="AD140" s="1348">
        <v>0</v>
      </c>
      <c r="AE140" s="1348"/>
      <c r="AG140" s="1131"/>
      <c r="AH140" s="1131"/>
      <c r="AI140" s="1359"/>
      <c r="AJ140" s="1359"/>
      <c r="AK140" s="1359"/>
      <c r="AL140" s="1359"/>
      <c r="AM140" s="1359">
        <v>451.52</v>
      </c>
      <c r="AN140" s="1359"/>
      <c r="AO140" s="1131"/>
      <c r="AP140" s="1359"/>
      <c r="AQ140" s="1359"/>
      <c r="AR140" s="1359"/>
      <c r="AS140" s="1359"/>
      <c r="AT140" s="1359">
        <v>420.81</v>
      </c>
      <c r="AU140" s="1359"/>
    </row>
    <row r="141" spans="2:50" ht="14.25" customHeight="1">
      <c r="C141" s="1377" t="s">
        <v>79</v>
      </c>
      <c r="D141" s="1378"/>
      <c r="E141" s="1375">
        <f>+COUNTIF('Location Summary'!$D$4:$D$616,'Visual Chart'!C141)</f>
        <v>47</v>
      </c>
      <c r="F141" s="1376"/>
      <c r="G141" s="1367">
        <f>+COUNTIFS('Location Summary'!$D$4:$D$616,'Visual Chart'!C141,'Location Summary'!$K$4:$K$616,"Completed")</f>
        <v>47</v>
      </c>
      <c r="H141" s="1366"/>
      <c r="I141" s="403">
        <f t="shared" si="0"/>
        <v>0</v>
      </c>
      <c r="J141" s="1365">
        <f>+COUNTIFS('Location Summary'!$D$4:$D$616,'Visual Chart'!C141,'Location Summary'!$M$4:$M$616,"Completed")</f>
        <v>47</v>
      </c>
      <c r="K141" s="1366"/>
      <c r="L141" s="1365">
        <f t="shared" si="1"/>
        <v>0</v>
      </c>
      <c r="M141" s="1366"/>
      <c r="P141" s="1349" t="s">
        <v>499</v>
      </c>
      <c r="Q141" s="1350"/>
      <c r="R141" s="1350"/>
      <c r="S141" s="1350"/>
      <c r="T141" s="1350"/>
      <c r="U141" s="1350">
        <v>0</v>
      </c>
      <c r="V141" s="1351"/>
      <c r="W141" s="755"/>
      <c r="X141" s="1348" t="s">
        <v>499</v>
      </c>
      <c r="Y141" s="1348"/>
      <c r="Z141" s="1348"/>
      <c r="AA141" s="1348"/>
      <c r="AB141" s="1348"/>
      <c r="AC141" s="1348"/>
      <c r="AD141" s="1348">
        <v>0</v>
      </c>
      <c r="AE141" s="1348"/>
      <c r="AG141" s="1130"/>
      <c r="AH141" s="1130"/>
      <c r="AI141" s="1359" t="s">
        <v>168</v>
      </c>
      <c r="AJ141" s="1359"/>
      <c r="AK141" s="1359" t="s">
        <v>228</v>
      </c>
      <c r="AL141" s="1359"/>
      <c r="AM141" s="1359"/>
      <c r="AN141" s="1359"/>
      <c r="AO141" s="1130"/>
      <c r="AP141" s="1359" t="s">
        <v>168</v>
      </c>
      <c r="AQ141" s="1359"/>
      <c r="AR141" s="1359" t="s">
        <v>430</v>
      </c>
      <c r="AS141" s="1359"/>
      <c r="AT141" s="1359"/>
      <c r="AU141" s="1359"/>
    </row>
    <row r="142" spans="2:50" ht="14.25" customHeight="1">
      <c r="C142" s="1377" t="s">
        <v>49</v>
      </c>
      <c r="D142" s="1378"/>
      <c r="E142" s="1375">
        <f>+COUNTIF('Location Summary'!$D$4:$D$616,'Visual Chart'!C142)</f>
        <v>46</v>
      </c>
      <c r="F142" s="1376"/>
      <c r="G142" s="1367">
        <f>+COUNTIFS('Location Summary'!$D$4:$D$616,'Visual Chart'!C142,'Location Summary'!$K$4:$K$616,"Completed")</f>
        <v>46</v>
      </c>
      <c r="H142" s="1366"/>
      <c r="I142" s="403">
        <f t="shared" si="0"/>
        <v>0</v>
      </c>
      <c r="J142" s="1365">
        <f>+COUNTIFS('Location Summary'!$D$4:$D$616,'Visual Chart'!C142,'Location Summary'!$M$4:$M$616,"Completed")</f>
        <v>46</v>
      </c>
      <c r="K142" s="1366"/>
      <c r="L142" s="1365">
        <f t="shared" si="1"/>
        <v>0</v>
      </c>
      <c r="M142" s="1366"/>
      <c r="P142" s="1349" t="s">
        <v>500</v>
      </c>
      <c r="Q142" s="1350"/>
      <c r="R142" s="1350"/>
      <c r="S142" s="1350"/>
      <c r="T142" s="1350"/>
      <c r="U142" s="1350">
        <v>1</v>
      </c>
      <c r="V142" s="1351"/>
      <c r="W142" s="755"/>
      <c r="X142" s="1348" t="s">
        <v>500</v>
      </c>
      <c r="Y142" s="1348"/>
      <c r="Z142" s="1348"/>
      <c r="AA142" s="1348"/>
      <c r="AB142" s="1348"/>
      <c r="AC142" s="1348"/>
      <c r="AD142" s="1348">
        <v>2</v>
      </c>
      <c r="AE142" s="1348"/>
      <c r="AG142" s="1130"/>
      <c r="AH142" s="1130"/>
      <c r="AI142" s="1359"/>
      <c r="AJ142" s="1359"/>
      <c r="AK142" s="1359"/>
      <c r="AL142" s="1359"/>
      <c r="AM142" s="1359">
        <v>401.39</v>
      </c>
      <c r="AN142" s="1359"/>
      <c r="AO142" s="1130"/>
      <c r="AP142" s="1359"/>
      <c r="AQ142" s="1359"/>
      <c r="AR142" s="1359"/>
      <c r="AS142" s="1359"/>
      <c r="AT142" s="1359">
        <v>469.33</v>
      </c>
      <c r="AU142" s="1359"/>
    </row>
    <row r="143" spans="2:50" ht="14.25" customHeight="1">
      <c r="C143" s="1377" t="s">
        <v>197</v>
      </c>
      <c r="D143" s="1378"/>
      <c r="E143" s="1375">
        <f>+COUNTIF('Location Summary'!$D$4:$D$616,'Visual Chart'!C143)</f>
        <v>7</v>
      </c>
      <c r="F143" s="1376"/>
      <c r="G143" s="1367">
        <f>+COUNTIFS('Location Summary'!$D$4:$D$616,'Visual Chart'!C143,'Location Summary'!$K$4:$K$616,"Completed")</f>
        <v>7</v>
      </c>
      <c r="H143" s="1366"/>
      <c r="I143" s="403">
        <f t="shared" si="0"/>
        <v>0</v>
      </c>
      <c r="J143" s="1365">
        <f>+COUNTIFS('Location Summary'!$D$4:$D$616,'Visual Chart'!C143,'Location Summary'!$M$4:$M$616,"Completed")</f>
        <v>7</v>
      </c>
      <c r="K143" s="1366"/>
      <c r="L143" s="1365">
        <f t="shared" si="1"/>
        <v>0</v>
      </c>
      <c r="M143" s="1366"/>
      <c r="P143" s="1349" t="s">
        <v>389</v>
      </c>
      <c r="Q143" s="1350"/>
      <c r="R143" s="1350"/>
      <c r="S143" s="1350"/>
      <c r="T143" s="1350"/>
      <c r="U143" s="1350">
        <v>1</v>
      </c>
      <c r="V143" s="1351"/>
      <c r="W143" s="755"/>
      <c r="X143" s="1348" t="s">
        <v>389</v>
      </c>
      <c r="Y143" s="1348"/>
      <c r="Z143" s="1348"/>
      <c r="AA143" s="1348"/>
      <c r="AB143" s="1348"/>
      <c r="AC143" s="1348"/>
      <c r="AD143" s="1348">
        <v>1</v>
      </c>
      <c r="AE143" s="1348"/>
      <c r="AG143" s="1130"/>
      <c r="AH143" s="1130"/>
      <c r="AI143" s="1359" t="s">
        <v>603</v>
      </c>
      <c r="AJ143" s="1359"/>
      <c r="AK143" s="1359" t="s">
        <v>2</v>
      </c>
      <c r="AL143" s="1359"/>
      <c r="AM143" s="1359"/>
      <c r="AN143" s="1359"/>
      <c r="AO143" s="1130"/>
      <c r="AP143" s="1359" t="s">
        <v>777</v>
      </c>
      <c r="AQ143" s="1359"/>
      <c r="AR143" s="1359" t="s">
        <v>215</v>
      </c>
      <c r="AS143" s="1359"/>
      <c r="AT143" s="1359"/>
      <c r="AU143" s="1359"/>
    </row>
    <row r="144" spans="2:50" ht="17.25" customHeight="1">
      <c r="C144" s="1377" t="s">
        <v>226</v>
      </c>
      <c r="D144" s="1378"/>
      <c r="E144" s="1375">
        <f>+COUNTIF('Location Summary'!$D$4:$D$616,'Visual Chart'!C144)</f>
        <v>2</v>
      </c>
      <c r="F144" s="1376"/>
      <c r="G144" s="1367">
        <f>+COUNTIFS('Location Summary'!$D$4:$D$616,'Visual Chart'!C144,'Location Summary'!$K$4:$K$616,"Completed")</f>
        <v>2</v>
      </c>
      <c r="H144" s="1366"/>
      <c r="I144" s="403">
        <f t="shared" si="0"/>
        <v>0</v>
      </c>
      <c r="J144" s="1365">
        <f>+COUNTIFS('Location Summary'!$D$4:$D$616,'Visual Chart'!C144,'Location Summary'!$M$4:$M$616,"Completed")</f>
        <v>2</v>
      </c>
      <c r="K144" s="1366"/>
      <c r="L144" s="1365">
        <f t="shared" si="1"/>
        <v>0</v>
      </c>
      <c r="M144" s="1366"/>
      <c r="P144" s="1352" t="s">
        <v>81</v>
      </c>
      <c r="Q144" s="1353"/>
      <c r="R144" s="1353"/>
      <c r="S144" s="1353"/>
      <c r="T144" s="1353"/>
      <c r="U144" s="1353">
        <f>SUM(U137:V143)</f>
        <v>19</v>
      </c>
      <c r="V144" s="1354"/>
      <c r="W144" s="756"/>
      <c r="X144" s="1342" t="s">
        <v>81</v>
      </c>
      <c r="Y144" s="1342"/>
      <c r="Z144" s="1342"/>
      <c r="AA144" s="1342"/>
      <c r="AB144" s="1342"/>
      <c r="AC144" s="1342"/>
      <c r="AD144" s="1342">
        <f>SUM(AD137:AE143)</f>
        <v>20</v>
      </c>
      <c r="AE144" s="1342"/>
      <c r="AG144" s="1132"/>
      <c r="AH144" s="1132"/>
      <c r="AI144" s="1359"/>
      <c r="AJ144" s="1359"/>
      <c r="AK144" s="1359"/>
      <c r="AL144" s="1359"/>
      <c r="AM144" s="1359">
        <v>430</v>
      </c>
      <c r="AN144" s="1359"/>
      <c r="AO144" s="1132"/>
      <c r="AP144" s="1359"/>
      <c r="AQ144" s="1359"/>
      <c r="AR144" s="1359"/>
      <c r="AS144" s="1359"/>
      <c r="AT144" s="1359">
        <v>411.28</v>
      </c>
      <c r="AU144" s="1359"/>
    </row>
    <row r="145" spans="3:47" ht="15.5">
      <c r="C145" s="1377" t="s">
        <v>227</v>
      </c>
      <c r="D145" s="1378"/>
      <c r="E145" s="1375">
        <f>+COUNTIF('Location Summary'!$D$4:$D$616,'Visual Chart'!C145)</f>
        <v>6</v>
      </c>
      <c r="F145" s="1376"/>
      <c r="G145" s="1367">
        <f>+COUNTIFS('Location Summary'!$D$4:$D$616,'Visual Chart'!C145,'Location Summary'!$K$4:$K$616,"Completed")</f>
        <v>6</v>
      </c>
      <c r="H145" s="1366"/>
      <c r="I145" s="403">
        <f t="shared" si="0"/>
        <v>0</v>
      </c>
      <c r="J145" s="1365">
        <f>+COUNTIFS('Location Summary'!$D$4:$D$616,'Visual Chart'!C145,'Location Summary'!$M$4:$M$616,"Completed")</f>
        <v>6</v>
      </c>
      <c r="K145" s="1366"/>
      <c r="L145" s="1365">
        <f t="shared" si="1"/>
        <v>0</v>
      </c>
      <c r="M145" s="1366"/>
      <c r="AI145" s="1359" t="s">
        <v>604</v>
      </c>
      <c r="AJ145" s="1359"/>
      <c r="AK145" s="1359" t="s">
        <v>2</v>
      </c>
      <c r="AL145" s="1359"/>
      <c r="AM145" s="1359"/>
      <c r="AN145" s="1359"/>
      <c r="AP145" s="1359" t="s">
        <v>604</v>
      </c>
      <c r="AQ145" s="1359"/>
      <c r="AR145" s="1359" t="s">
        <v>2</v>
      </c>
      <c r="AS145" s="1359"/>
      <c r="AT145" s="1440"/>
      <c r="AU145" s="1440"/>
    </row>
    <row r="146" spans="3:47" ht="15.5">
      <c r="C146" s="1377" t="s">
        <v>211</v>
      </c>
      <c r="D146" s="1378"/>
      <c r="E146" s="1375">
        <f>+COUNTIF('Location Summary'!$D$4:$D$616,'Visual Chart'!C146)</f>
        <v>12</v>
      </c>
      <c r="F146" s="1376"/>
      <c r="G146" s="1367">
        <f>+COUNTIFS('Location Summary'!$D$4:$D$616,'Visual Chart'!C146,'Location Summary'!$K$4:$K$616,"Completed")</f>
        <v>12</v>
      </c>
      <c r="H146" s="1366"/>
      <c r="I146" s="403">
        <f t="shared" si="0"/>
        <v>0</v>
      </c>
      <c r="J146" s="1365">
        <f>+COUNTIFS('Location Summary'!$D$4:$D$616,'Visual Chart'!C146,'Location Summary'!$M$4:$M$616,"Completed")</f>
        <v>12</v>
      </c>
      <c r="K146" s="1366"/>
      <c r="L146" s="1365">
        <f>G146-J146</f>
        <v>0</v>
      </c>
      <c r="M146" s="1366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377" t="s">
        <v>403</v>
      </c>
      <c r="D147" s="1378"/>
      <c r="E147" s="1375">
        <f>+COUNTIF('Location Summary'!$D$4:$D$616,'Visual Chart'!C147)</f>
        <v>4</v>
      </c>
      <c r="F147" s="1376"/>
      <c r="G147" s="1367">
        <f>+COUNTIFS('Location Summary'!$D$4:$D$616,'Visual Chart'!C147,'Location Summary'!$K$4:$K$616,"Completed")</f>
        <v>4</v>
      </c>
      <c r="H147" s="1366"/>
      <c r="I147" s="403">
        <f t="shared" si="0"/>
        <v>0</v>
      </c>
      <c r="J147" s="1365">
        <f>+COUNTIFS('Location Summary'!$D$4:$D$616,'Visual Chart'!C147,'Location Summary'!$M$4:$M$616,"Completed")</f>
        <v>4</v>
      </c>
      <c r="K147" s="1366"/>
      <c r="L147" s="1365">
        <f t="shared" si="1"/>
        <v>0</v>
      </c>
      <c r="M147" s="1366"/>
      <c r="R147" s="769"/>
      <c r="S147" s="769"/>
      <c r="T147" s="769"/>
      <c r="U147" s="769"/>
      <c r="V147" s="769"/>
    </row>
    <row r="148" spans="3:47">
      <c r="C148" s="1377" t="s">
        <v>184</v>
      </c>
      <c r="D148" s="1378"/>
      <c r="E148" s="1375">
        <f>+COUNTIF('Location Summary'!$D$4:$D$616,'Visual Chart'!C148)</f>
        <v>5</v>
      </c>
      <c r="F148" s="1376"/>
      <c r="G148" s="1367">
        <f>+COUNTIFS('Location Summary'!$D$4:$D$616,'Visual Chart'!C148,'Location Summary'!$K$4:$K$616,"Completed")</f>
        <v>5</v>
      </c>
      <c r="H148" s="1366"/>
      <c r="I148" s="403">
        <f t="shared" si="0"/>
        <v>0</v>
      </c>
      <c r="J148" s="1365">
        <f>+COUNTIFS('Location Summary'!$D$4:$D$616,'Visual Chart'!C148,'Location Summary'!$M$4:$M$616,"Completed")</f>
        <v>5</v>
      </c>
      <c r="K148" s="1366"/>
      <c r="L148" s="1365">
        <f t="shared" si="1"/>
        <v>0</v>
      </c>
      <c r="M148" s="1366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1609</v>
      </c>
    </row>
    <row r="149" spans="3:47">
      <c r="C149" s="1377" t="s">
        <v>228</v>
      </c>
      <c r="D149" s="1378"/>
      <c r="E149" s="1375">
        <f>+COUNTIF('Location Summary'!$D$4:$D$616,'Visual Chart'!C149)</f>
        <v>1</v>
      </c>
      <c r="F149" s="1376"/>
      <c r="G149" s="1367">
        <f>+COUNTIFS('Location Summary'!$D$4:$D$616,'Visual Chart'!C149,'Location Summary'!$K$4:$K$616,"Completed")</f>
        <v>1</v>
      </c>
      <c r="H149" s="1366"/>
      <c r="I149" s="403">
        <f t="shared" si="0"/>
        <v>0</v>
      </c>
      <c r="J149" s="1365">
        <f>+COUNTIFS('Location Summary'!$D$4:$D$616,'Visual Chart'!C149,'Location Summary'!$M$4:$M$616,"Completed")</f>
        <v>1</v>
      </c>
      <c r="K149" s="1366"/>
      <c r="L149" s="1365">
        <f t="shared" si="1"/>
        <v>0</v>
      </c>
      <c r="M149" s="1366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377" t="s">
        <v>229</v>
      </c>
      <c r="D150" s="1378"/>
      <c r="E150" s="1375">
        <f>+COUNTIF('Location Summary'!$D$4:$D$616,'Visual Chart'!C150)</f>
        <v>1</v>
      </c>
      <c r="F150" s="1376"/>
      <c r="G150" s="1367">
        <f>+COUNTIFS('Location Summary'!$D$4:$D$616,'Visual Chart'!C150,'Location Summary'!$K$4:$K$616,"Completed")</f>
        <v>1</v>
      </c>
      <c r="H150" s="1366"/>
      <c r="I150" s="403">
        <f t="shared" si="0"/>
        <v>0</v>
      </c>
      <c r="J150" s="1365">
        <f>+COUNTIFS('Location Summary'!$D$4:$D$616,'Visual Chart'!C150,'Location Summary'!$M$4:$M$616,"Completed")</f>
        <v>1</v>
      </c>
      <c r="K150" s="1366"/>
      <c r="L150" s="1365">
        <f t="shared" si="1"/>
        <v>0</v>
      </c>
      <c r="M150" s="1366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1610</v>
      </c>
    </row>
    <row r="151" spans="3:47">
      <c r="C151" s="1377" t="s">
        <v>215</v>
      </c>
      <c r="D151" s="1378"/>
      <c r="E151" s="1375">
        <f>+COUNTIF('Location Summary'!$D$4:$D$616,'Visual Chart'!C151)</f>
        <v>4</v>
      </c>
      <c r="F151" s="1376"/>
      <c r="G151" s="1367">
        <f>+COUNTIFS('Location Summary'!$D$4:$D$616,'Visual Chart'!C151,'Location Summary'!$K$4:$K$616,"Completed")</f>
        <v>4</v>
      </c>
      <c r="H151" s="1366"/>
      <c r="I151" s="403">
        <f t="shared" si="0"/>
        <v>0</v>
      </c>
      <c r="J151" s="1365">
        <f>+COUNTIFS('Location Summary'!$D$4:$D$616,'Visual Chart'!C151,'Location Summary'!$M$4:$M$616,"Completed")</f>
        <v>3</v>
      </c>
      <c r="K151" s="1366"/>
      <c r="L151" s="1365">
        <f t="shared" si="1"/>
        <v>1</v>
      </c>
      <c r="M151" s="1366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377" t="s">
        <v>185</v>
      </c>
      <c r="D152" s="1378"/>
      <c r="E152" s="1375">
        <f>+COUNTIF('Location Summary'!$D$4:$D$616,'Visual Chart'!C152)</f>
        <v>1</v>
      </c>
      <c r="F152" s="1376"/>
      <c r="G152" s="1367">
        <f>+COUNTIFS('Location Summary'!$D$4:$D$616,'Visual Chart'!C152,'Location Summary'!$K$4:$K$616,"Completed")</f>
        <v>1</v>
      </c>
      <c r="H152" s="1366"/>
      <c r="I152" s="403">
        <f t="shared" si="0"/>
        <v>0</v>
      </c>
      <c r="J152" s="1365">
        <f>+COUNTIFS('Location Summary'!$D$4:$D$616,'Visual Chart'!C152,'Location Summary'!$M$4:$M$616,"Completed")</f>
        <v>1</v>
      </c>
      <c r="K152" s="1366"/>
      <c r="L152" s="1365">
        <f t="shared" si="1"/>
        <v>0</v>
      </c>
      <c r="M152" s="1366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1611</v>
      </c>
    </row>
    <row r="153" spans="3:47">
      <c r="C153" s="1377" t="s">
        <v>217</v>
      </c>
      <c r="D153" s="1378"/>
      <c r="E153" s="1375">
        <f>+COUNTIF('Location Summary'!$D$4:$D$616,'Visual Chart'!C153)</f>
        <v>1</v>
      </c>
      <c r="F153" s="1376"/>
      <c r="G153" s="1367">
        <f>+COUNTIFS('Location Summary'!$D$4:$D$616,'Visual Chart'!C153,'Location Summary'!$K$4:$K$616,"Completed")</f>
        <v>1</v>
      </c>
      <c r="H153" s="1366"/>
      <c r="I153" s="403">
        <f t="shared" si="0"/>
        <v>0</v>
      </c>
      <c r="J153" s="1365">
        <f>+COUNTIFS('Location Summary'!$D$4:$D$616,'Visual Chart'!C153,'Location Summary'!$M$4:$M$616,"Completed")</f>
        <v>1</v>
      </c>
      <c r="K153" s="1366"/>
      <c r="L153" s="1365">
        <f t="shared" si="1"/>
        <v>0</v>
      </c>
      <c r="M153" s="1366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377" t="s">
        <v>173</v>
      </c>
      <c r="D154" s="1378"/>
      <c r="E154" s="1375">
        <f>+COUNTIF('Location Summary'!$D$4:$D$616,'Visual Chart'!C154)</f>
        <v>2</v>
      </c>
      <c r="F154" s="1376"/>
      <c r="G154" s="1367">
        <f>+COUNTIFS('Location Summary'!$D$4:$D$616,'Visual Chart'!C154,'Location Summary'!$K$4:$K$616,"Completed")</f>
        <v>2</v>
      </c>
      <c r="H154" s="1366"/>
      <c r="I154" s="403">
        <f t="shared" si="0"/>
        <v>0</v>
      </c>
      <c r="J154" s="1365">
        <f>+COUNTIFS('Location Summary'!$D$4:$D$616,'Visual Chart'!C154,'Location Summary'!$M$4:$M$616,"Completed")</f>
        <v>1</v>
      </c>
      <c r="K154" s="1366"/>
      <c r="L154" s="1365">
        <f t="shared" si="1"/>
        <v>1</v>
      </c>
      <c r="M154" s="1366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375">
        <f>+COUNTIF('Location Summary'!$D$4:$D$616,'Visual Chart'!C155)</f>
        <v>1</v>
      </c>
      <c r="F155" s="1376"/>
      <c r="G155" s="1367">
        <f>+COUNTIFS('Location Summary'!$D$4:$D$616,'Visual Chart'!C155,'Location Summary'!$K$4:$K$616,"Completed")</f>
        <v>1</v>
      </c>
      <c r="H155" s="1366"/>
      <c r="I155" s="403">
        <f t="shared" si="0"/>
        <v>0</v>
      </c>
      <c r="J155" s="1365">
        <f>+COUNTIFS('Location Summary'!$D$4:$D$616,'Visual Chart'!C155,'Location Summary'!$M$4:$M$616,"Completed")</f>
        <v>1</v>
      </c>
      <c r="K155" s="1366"/>
      <c r="L155" s="1365">
        <f t="shared" si="1"/>
        <v>0</v>
      </c>
      <c r="M155" s="1366"/>
    </row>
    <row r="156" spans="3:47">
      <c r="C156" s="1377" t="s">
        <v>430</v>
      </c>
      <c r="D156" s="1378"/>
      <c r="E156" s="1375">
        <f>+COUNTIF('Location Summary'!$D$4:$D$616,'Visual Chart'!C156)</f>
        <v>2</v>
      </c>
      <c r="F156" s="1376"/>
      <c r="G156" s="1367">
        <f>+COUNTIFS('Location Summary'!$D$4:$D$616,'Visual Chart'!C156,'Location Summary'!$K$4:$K$616,"Completed")</f>
        <v>2</v>
      </c>
      <c r="H156" s="1366"/>
      <c r="I156" s="403">
        <f t="shared" si="0"/>
        <v>0</v>
      </c>
      <c r="J156" s="1365">
        <f>+COUNTIFS('Location Summary'!$D$4:$D$616,'Visual Chart'!C156,'Location Summary'!$M$4:$M$616,"Completed")</f>
        <v>1</v>
      </c>
      <c r="K156" s="1366"/>
      <c r="L156" s="1365">
        <f t="shared" si="1"/>
        <v>1</v>
      </c>
      <c r="M156" s="1366"/>
    </row>
    <row r="157" spans="3:47">
      <c r="C157" s="1377" t="s">
        <v>178</v>
      </c>
      <c r="D157" s="1378"/>
      <c r="E157" s="1375">
        <f>+COUNTIF('Location Summary'!$D$4:$D$616,'Visual Chart'!C157)</f>
        <v>2</v>
      </c>
      <c r="F157" s="1376"/>
      <c r="G157" s="1367">
        <f>+COUNTIFS('Location Summary'!$D$4:$D$616,'Visual Chart'!C157,'Location Summary'!$K$4:$K$616,"Completed")</f>
        <v>2</v>
      </c>
      <c r="H157" s="1366"/>
      <c r="I157" s="403">
        <f t="shared" si="0"/>
        <v>0</v>
      </c>
      <c r="J157" s="1365">
        <f>+COUNTIFS('Location Summary'!$D$4:$D$616,'Visual Chart'!C157,'Location Summary'!$M$4:$M$616,"Completed")</f>
        <v>2</v>
      </c>
      <c r="K157" s="1366"/>
      <c r="L157" s="1365">
        <f t="shared" si="1"/>
        <v>0</v>
      </c>
      <c r="M157" s="1366"/>
    </row>
    <row r="158" spans="3:47" ht="15" customHeight="1">
      <c r="C158" s="584" t="s">
        <v>183</v>
      </c>
      <c r="D158" s="942"/>
      <c r="E158" s="1375">
        <f>+COUNTIF('Location Summary'!$D$4:$D$616,'Visual Chart'!C158)</f>
        <v>1</v>
      </c>
      <c r="F158" s="1376"/>
      <c r="G158" s="1367">
        <f>+COUNTIFS('Location Summary'!$D$4:$D$616,'Visual Chart'!C158,'Location Summary'!$K$4:$K$616,"Completed")</f>
        <v>1</v>
      </c>
      <c r="H158" s="1366"/>
      <c r="I158" s="403">
        <f t="shared" si="0"/>
        <v>0</v>
      </c>
      <c r="J158" s="1365">
        <f>+COUNTIFS('Location Summary'!$D$4:$D$616,'Visual Chart'!C158,'Location Summary'!$M$4:$M$616,"Completed")</f>
        <v>1</v>
      </c>
      <c r="K158" s="1366"/>
      <c r="L158" s="1365">
        <f>G158-J158</f>
        <v>0</v>
      </c>
      <c r="M158" s="1366"/>
    </row>
    <row r="159" spans="3:47">
      <c r="C159" s="1373" t="s">
        <v>188</v>
      </c>
      <c r="D159" s="1374"/>
      <c r="E159" s="1371">
        <f>+COUNTIF('Location Summary'!$D$4:$D$616,'Visual Chart'!C159)</f>
        <v>1</v>
      </c>
      <c r="F159" s="1372"/>
      <c r="G159" s="1367">
        <f>+COUNTIFS('Location Summary'!$D$4:$D$616,'Visual Chart'!C159,'Location Summary'!$K$4:$K$616,"Completed")</f>
        <v>1</v>
      </c>
      <c r="H159" s="1366"/>
      <c r="I159" s="1082">
        <f t="shared" si="0"/>
        <v>0</v>
      </c>
      <c r="J159" s="1365">
        <f>+COUNTIFS('Location Summary'!$D$4:$D$616,'Visual Chart'!C159,'Location Summary'!$M$4:$M$616,"Completed")</f>
        <v>1</v>
      </c>
      <c r="K159" s="1366"/>
      <c r="L159" s="1365">
        <f t="shared" si="1"/>
        <v>0</v>
      </c>
      <c r="M159" s="1366"/>
    </row>
    <row r="160" spans="3:47">
      <c r="C160" s="1373" t="s">
        <v>213</v>
      </c>
      <c r="D160" s="1374"/>
      <c r="E160" s="1371">
        <f>+COUNTIF('Location Summary'!$D$4:$D$616,'Visual Chart'!C160)</f>
        <v>2</v>
      </c>
      <c r="F160" s="1372"/>
      <c r="G160" s="1367">
        <f>+COUNTIFS('Location Summary'!$D$4:$D$616,'Visual Chart'!C160,'Location Summary'!$K$4:$K$616,"Completed")</f>
        <v>2</v>
      </c>
      <c r="H160" s="1366"/>
      <c r="I160" s="1082">
        <f t="shared" si="0"/>
        <v>0</v>
      </c>
      <c r="J160" s="1365">
        <f>+COUNTIFS('Location Summary'!$D$4:$D$616,'Visual Chart'!C160,'Location Summary'!$M$4:$M$616,"Completed")</f>
        <v>2</v>
      </c>
      <c r="K160" s="1366"/>
      <c r="L160" s="1365">
        <f t="shared" si="1"/>
        <v>0</v>
      </c>
      <c r="M160" s="1366"/>
    </row>
    <row r="161" spans="3:41">
      <c r="C161" s="1373" t="s">
        <v>209</v>
      </c>
      <c r="D161" s="1374"/>
      <c r="E161" s="1371">
        <f>+COUNTIF('Location Summary'!$D$4:$D$616,'Visual Chart'!C161)</f>
        <v>1</v>
      </c>
      <c r="F161" s="1372"/>
      <c r="G161" s="1367">
        <f>+COUNTIFS('Location Summary'!$D$4:$D$616,'Visual Chart'!C161,'Location Summary'!$K$4:$K$616,"Completed")</f>
        <v>1</v>
      </c>
      <c r="H161" s="1366"/>
      <c r="I161" s="1082">
        <f t="shared" si="0"/>
        <v>0</v>
      </c>
      <c r="J161" s="1365">
        <f>+COUNTIFS('Location Summary'!$D$4:$D$616,'Visual Chart'!C161,'Location Summary'!$M$4:$M$616,"Completed")</f>
        <v>1</v>
      </c>
      <c r="K161" s="1366"/>
      <c r="L161" s="1365">
        <f t="shared" si="1"/>
        <v>0</v>
      </c>
      <c r="M161" s="1366"/>
    </row>
    <row r="162" spans="3:41">
      <c r="C162" s="1373" t="s">
        <v>186</v>
      </c>
      <c r="D162" s="1374"/>
      <c r="E162" s="1371">
        <f>+COUNTIF('Location Summary'!$D$4:$D$616,'Visual Chart'!C162)</f>
        <v>3</v>
      </c>
      <c r="F162" s="1372"/>
      <c r="G162" s="1367">
        <f>+COUNTIFS('Location Summary'!$D$4:$D$616,'Visual Chart'!C162,'Location Summary'!$K$4:$K$616,"Completed")</f>
        <v>3</v>
      </c>
      <c r="H162" s="1366"/>
      <c r="I162" s="1082">
        <f t="shared" si="0"/>
        <v>0</v>
      </c>
      <c r="J162" s="1365">
        <f>+COUNTIFS('Location Summary'!$D$4:$D$616,'Visual Chart'!C162,'Location Summary'!$M$4:$M$616,"Completed")</f>
        <v>3</v>
      </c>
      <c r="K162" s="1366"/>
      <c r="L162" s="1365">
        <f t="shared" si="1"/>
        <v>0</v>
      </c>
      <c r="M162" s="1366"/>
    </row>
    <row r="163" spans="3:41">
      <c r="C163" s="1373" t="s">
        <v>218</v>
      </c>
      <c r="D163" s="1374"/>
      <c r="E163" s="1371">
        <f>+COUNTIF('Location Summary'!$D$4:$D$616,'Visual Chart'!C163)</f>
        <v>1</v>
      </c>
      <c r="F163" s="1372"/>
      <c r="G163" s="1367">
        <f>+COUNTIFS('Location Summary'!$D$4:$D$616,'Visual Chart'!C163,'Location Summary'!$K$4:$K$616,"Completed")</f>
        <v>1</v>
      </c>
      <c r="H163" s="1366"/>
      <c r="I163" s="1082">
        <f t="shared" si="0"/>
        <v>0</v>
      </c>
      <c r="J163" s="1365">
        <f>+COUNTIFS('Location Summary'!$D$4:$D$616,'Visual Chart'!C163,'Location Summary'!$M$4:$M$616,"Completed")</f>
        <v>1</v>
      </c>
      <c r="K163" s="1366"/>
      <c r="L163" s="1365">
        <f t="shared" si="1"/>
        <v>0</v>
      </c>
      <c r="M163" s="1366"/>
    </row>
    <row r="164" spans="3:41">
      <c r="C164" s="1387" t="s">
        <v>431</v>
      </c>
      <c r="D164" s="1388"/>
      <c r="E164" s="1385">
        <f>+COUNTIF('Location Summary'!$D$4:$D$616,'Visual Chart'!C164)</f>
        <v>2</v>
      </c>
      <c r="F164" s="1386"/>
      <c r="G164" s="1367">
        <f>+COUNTIFS('Location Summary'!$D$4:$D$616,'Visual Chart'!C164,'Location Summary'!$K$4:$K$616,"Completed")</f>
        <v>2</v>
      </c>
      <c r="H164" s="1366"/>
      <c r="I164" s="1083">
        <f t="shared" si="0"/>
        <v>0</v>
      </c>
      <c r="J164" s="1365">
        <f>+COUNTIFS('Location Summary'!$D$4:$D$616,'Visual Chart'!C164,'Location Summary'!$M$4:$M$616,"Completed")</f>
        <v>2</v>
      </c>
      <c r="K164" s="1366"/>
      <c r="L164" s="1365">
        <f t="shared" si="1"/>
        <v>0</v>
      </c>
      <c r="M164" s="1366"/>
      <c r="AO164" s="418"/>
    </row>
    <row r="165" spans="3:41">
      <c r="C165" s="1379" t="s">
        <v>81</v>
      </c>
      <c r="D165" s="1380"/>
      <c r="E165" s="1381">
        <f>SUM(E135:E164)</f>
        <v>306</v>
      </c>
      <c r="F165" s="1382"/>
      <c r="G165" s="1383">
        <f>SUM(G135:G164)</f>
        <v>306</v>
      </c>
      <c r="H165" s="1384"/>
      <c r="I165" s="404">
        <f>SUM(I135:I164)</f>
        <v>0</v>
      </c>
      <c r="J165" s="1383">
        <f>SUM(J135:J164)</f>
        <v>303</v>
      </c>
      <c r="K165" s="1384"/>
      <c r="L165" s="1383">
        <f>SUM(L135:L164)</f>
        <v>3</v>
      </c>
      <c r="M165" s="1384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190" priority="17" operator="equal">
      <formula>5</formula>
    </cfRule>
    <cfRule type="cellIs" dxfId="189" priority="18" operator="equal">
      <formula>3</formula>
    </cfRule>
    <cfRule type="cellIs" dxfId="188" priority="19" operator="equal">
      <formula>2</formula>
    </cfRule>
    <cfRule type="cellIs" dxfId="187" priority="20" operator="equal">
      <formula>1</formula>
    </cfRule>
  </conditionalFormatting>
  <conditionalFormatting sqref="C131">
    <cfRule type="cellIs" dxfId="186" priority="13" operator="equal">
      <formula>5</formula>
    </cfRule>
    <cfRule type="cellIs" dxfId="185" priority="14" operator="equal">
      <formula>3</formula>
    </cfRule>
    <cfRule type="cellIs" dxfId="184" priority="15" operator="equal">
      <formula>2</formula>
    </cfRule>
    <cfRule type="cellIs" dxfId="183" priority="16" operator="equal">
      <formula>1</formula>
    </cfRule>
  </conditionalFormatting>
  <conditionalFormatting sqref="I131">
    <cfRule type="cellIs" dxfId="182" priority="9" operator="equal">
      <formula>5</formula>
    </cfRule>
    <cfRule type="cellIs" dxfId="181" priority="10" operator="equal">
      <formula>3</formula>
    </cfRule>
    <cfRule type="cellIs" dxfId="180" priority="11" operator="equal">
      <formula>2</formula>
    </cfRule>
    <cfRule type="cellIs" dxfId="179" priority="12" operator="equal">
      <formula>1</formula>
    </cfRule>
  </conditionalFormatting>
  <conditionalFormatting sqref="AV131">
    <cfRule type="cellIs" dxfId="178" priority="1" operator="equal">
      <formula>5</formula>
    </cfRule>
    <cfRule type="cellIs" dxfId="177" priority="2" operator="equal">
      <formula>3</formula>
    </cfRule>
    <cfRule type="cellIs" dxfId="176" priority="3" operator="equal">
      <formula>2</formula>
    </cfRule>
    <cfRule type="cellIs" dxfId="175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29" activePane="bottomRight" state="frozen"/>
      <selection pane="topRight" activeCell="G1" sqref="G1"/>
      <selection pane="bottomLeft" activeCell="A6" sqref="A6"/>
      <selection pane="bottomRight" activeCell="F32" sqref="F32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53" t="str">
        <f>Erection!A1</f>
        <v>KEC International Limited</v>
      </c>
      <c r="B1" s="1454"/>
      <c r="C1" s="1454"/>
      <c r="D1" s="1454"/>
      <c r="E1" s="1454"/>
      <c r="F1" s="1454"/>
      <c r="G1" s="1454"/>
      <c r="H1" s="1454"/>
      <c r="I1" s="1454"/>
      <c r="J1" s="1454"/>
      <c r="K1" s="1454"/>
      <c r="L1" s="1454"/>
      <c r="M1" s="1454"/>
      <c r="N1" s="1454"/>
      <c r="O1" s="1454"/>
      <c r="P1" s="1454"/>
      <c r="Q1" s="1454"/>
      <c r="R1" s="1454"/>
      <c r="S1" s="1454"/>
      <c r="T1" s="1454"/>
      <c r="U1" s="1455"/>
    </row>
    <row r="2" spans="1:25" ht="15.5">
      <c r="A2" s="1456" t="str">
        <f>Erection!A2</f>
        <v xml:space="preserve"> TA413 : 765 KV D/C Bikaner III - Neemrana II TL02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8"/>
    </row>
    <row r="3" spans="1:25" ht="16" thickBot="1">
      <c r="A3" s="1459" t="s">
        <v>107</v>
      </c>
      <c r="B3" s="1460"/>
      <c r="C3" s="1460"/>
      <c r="D3" s="1460"/>
      <c r="E3" s="1460"/>
      <c r="F3" s="1460"/>
      <c r="G3" s="1460"/>
      <c r="H3" s="1460"/>
      <c r="I3" s="1460"/>
      <c r="J3" s="1460"/>
      <c r="K3" s="1460"/>
      <c r="L3" s="1460"/>
      <c r="M3" s="1460"/>
      <c r="N3" s="1460"/>
      <c r="O3" s="1460"/>
      <c r="P3" s="1460"/>
      <c r="Q3" s="1460"/>
      <c r="R3" s="1460"/>
      <c r="S3" s="1460"/>
      <c r="T3" s="1460"/>
      <c r="U3" s="746" t="str">
        <f>TA413_PBNTL!M1</f>
        <v>27.05.2026</v>
      </c>
    </row>
    <row r="4" spans="1:25" ht="15.65" customHeight="1">
      <c r="A4" s="1450" t="s">
        <v>41</v>
      </c>
      <c r="B4" s="1328" t="s">
        <v>42</v>
      </c>
      <c r="C4" s="1462" t="s">
        <v>94</v>
      </c>
      <c r="D4" s="1462"/>
      <c r="E4" s="1462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6">
        <f>SUM(R6:R33)/10^7</f>
        <v>7.1955487601602393</v>
      </c>
      <c r="S4" s="1076"/>
      <c r="T4" s="747"/>
      <c r="U4" s="748"/>
    </row>
    <row r="5" spans="1:25" ht="53.25" customHeight="1" thickBot="1">
      <c r="A5" s="1451"/>
      <c r="B5" s="1461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1665</v>
      </c>
      <c r="H5" s="23" t="s">
        <v>1578</v>
      </c>
      <c r="I5" s="23" t="s">
        <v>1579</v>
      </c>
      <c r="J5" s="23" t="s">
        <v>102</v>
      </c>
      <c r="K5" s="23" t="s">
        <v>103</v>
      </c>
      <c r="L5" s="23" t="s">
        <v>1625</v>
      </c>
      <c r="M5" s="23" t="s">
        <v>288</v>
      </c>
      <c r="N5" s="23" t="s">
        <v>1466</v>
      </c>
      <c r="O5" s="23" t="s">
        <v>1622</v>
      </c>
      <c r="P5" s="23" t="s">
        <v>1621</v>
      </c>
      <c r="Q5" s="23" t="s">
        <v>1623</v>
      </c>
      <c r="R5" s="23" t="s">
        <v>272</v>
      </c>
      <c r="S5" s="23" t="s">
        <v>1659</v>
      </c>
      <c r="T5" s="25" t="s">
        <v>87</v>
      </c>
      <c r="U5" s="680" t="s">
        <v>1</v>
      </c>
    </row>
    <row r="6" spans="1:25">
      <c r="A6" s="205">
        <v>1</v>
      </c>
      <c r="B6" s="1070">
        <v>1</v>
      </c>
      <c r="C6" s="1070" t="s">
        <v>576</v>
      </c>
      <c r="D6" s="1070" t="s">
        <v>589</v>
      </c>
      <c r="E6" s="1079">
        <v>4.8985880000000002</v>
      </c>
      <c r="F6" s="1079">
        <f>E6</f>
        <v>4.8985880000000002</v>
      </c>
      <c r="G6" s="1079" t="s">
        <v>1282</v>
      </c>
      <c r="H6" s="1205">
        <f>I6-2</f>
        <v>45694</v>
      </c>
      <c r="I6" s="1072">
        <v>45696</v>
      </c>
      <c r="J6" s="1072">
        <v>45709</v>
      </c>
      <c r="K6" s="1072">
        <v>45714</v>
      </c>
      <c r="L6" s="1205">
        <f>M6-3</f>
        <v>45717</v>
      </c>
      <c r="M6" s="1072">
        <v>45720</v>
      </c>
      <c r="N6" s="1072">
        <v>45721</v>
      </c>
      <c r="O6" s="66" t="s">
        <v>1685</v>
      </c>
      <c r="P6" s="66" t="s">
        <v>1685</v>
      </c>
      <c r="Q6" s="66" t="s">
        <v>1685</v>
      </c>
      <c r="R6" s="1073">
        <f t="shared" ref="R6:R15" si="0">958667.19*E6</f>
        <v>4696115.5929277195</v>
      </c>
      <c r="S6" s="1073" t="s">
        <v>1660</v>
      </c>
      <c r="T6" s="1070" t="s">
        <v>1197</v>
      </c>
      <c r="U6" s="1150" t="s">
        <v>964</v>
      </c>
      <c r="V6" s="1452" t="s">
        <v>1198</v>
      </c>
      <c r="W6" s="1452"/>
      <c r="X6" s="1452"/>
      <c r="Y6" s="1452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4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1685</v>
      </c>
      <c r="R7" s="944">
        <f t="shared" si="0"/>
        <v>2476802.0067449096</v>
      </c>
      <c r="S7" s="944" t="s">
        <v>1660</v>
      </c>
      <c r="T7" s="3" t="s">
        <v>1197</v>
      </c>
      <c r="U7" s="1151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1685</v>
      </c>
      <c r="P8" s="66" t="s">
        <v>1685</v>
      </c>
      <c r="Q8" s="66" t="s">
        <v>1685</v>
      </c>
      <c r="R8" s="1049">
        <f t="shared" si="0"/>
        <v>3991580.5296576298</v>
      </c>
      <c r="S8" s="1049" t="s">
        <v>1660</v>
      </c>
      <c r="T8" s="10" t="s">
        <v>1197</v>
      </c>
      <c r="U8" s="1151" t="s">
        <v>964</v>
      </c>
      <c r="V8" s="1069">
        <f>R10+R11</f>
        <v>4921849.1214882601</v>
      </c>
      <c r="X8" s="1069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1685</v>
      </c>
      <c r="P9" s="105">
        <v>46014</v>
      </c>
      <c r="Q9" s="105">
        <v>46014</v>
      </c>
      <c r="R9" s="1207">
        <f t="shared" si="0"/>
        <v>4521074.4680399997</v>
      </c>
      <c r="S9" s="1207" t="s">
        <v>1660</v>
      </c>
      <c r="T9" s="617" t="s">
        <v>1197</v>
      </c>
      <c r="U9" s="1208" t="s">
        <v>964</v>
      </c>
      <c r="V9" s="1209"/>
      <c r="W9" s="1210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1685</v>
      </c>
      <c r="P10" s="739" t="s">
        <v>1685</v>
      </c>
      <c r="Q10" s="66" t="s">
        <v>1685</v>
      </c>
      <c r="R10" s="1049">
        <f t="shared" si="0"/>
        <v>2587715.0072919601</v>
      </c>
      <c r="S10" s="1049" t="s">
        <v>1660</v>
      </c>
      <c r="T10" s="10" t="s">
        <v>1505</v>
      </c>
      <c r="U10" s="1151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71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1685</v>
      </c>
      <c r="P11" s="739" t="s">
        <v>1685</v>
      </c>
      <c r="Q11" s="66" t="s">
        <v>1685</v>
      </c>
      <c r="R11" s="1049">
        <f t="shared" si="0"/>
        <v>2334134.1141962996</v>
      </c>
      <c r="S11" s="1049" t="s">
        <v>1660</v>
      </c>
      <c r="T11" s="10" t="s">
        <v>1505</v>
      </c>
      <c r="U11" s="1151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71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1685</v>
      </c>
      <c r="Q12" s="66" t="s">
        <v>1685</v>
      </c>
      <c r="R12" s="1049">
        <f t="shared" si="0"/>
        <v>4270862.3314499995</v>
      </c>
      <c r="S12" s="1049" t="s">
        <v>1660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71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1688</v>
      </c>
      <c r="P13" s="739" t="s">
        <v>1685</v>
      </c>
      <c r="Q13" s="66" t="s">
        <v>1685</v>
      </c>
      <c r="R13" s="1049">
        <f t="shared" si="0"/>
        <v>447341.91220250999</v>
      </c>
      <c r="S13" s="1049" t="s">
        <v>1660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1685</v>
      </c>
      <c r="R14" s="1049">
        <f t="shared" si="0"/>
        <v>4698654.14364684</v>
      </c>
      <c r="S14" s="1049" t="s">
        <v>1660</v>
      </c>
      <c r="T14" s="10" t="s">
        <v>1505</v>
      </c>
      <c r="U14" s="1152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203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1685</v>
      </c>
      <c r="R15" s="1159">
        <f t="shared" si="0"/>
        <v>402141.71286119998</v>
      </c>
      <c r="S15" s="1159" t="s">
        <v>1660</v>
      </c>
      <c r="T15" s="71" t="s">
        <v>1505</v>
      </c>
      <c r="U15" s="1204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1685</v>
      </c>
      <c r="R16" s="1159">
        <f t="shared" ref="R16:R33" si="4">958667.19*E16</f>
        <v>4235764.5669569103</v>
      </c>
      <c r="S16" s="1159" t="s">
        <v>1660</v>
      </c>
      <c r="T16" s="71" t="s">
        <v>1505</v>
      </c>
      <c r="U16" s="1204" t="s">
        <v>964</v>
      </c>
    </row>
    <row r="17" spans="1:22" s="317" customFormat="1">
      <c r="A17" s="4">
        <v>12</v>
      </c>
      <c r="B17" s="71">
        <v>10</v>
      </c>
      <c r="C17" s="71" t="s">
        <v>1595</v>
      </c>
      <c r="D17" s="71" t="s">
        <v>1594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9">
        <f t="shared" si="4"/>
        <v>2570772.4820430898</v>
      </c>
      <c r="S17" s="1159" t="s">
        <v>1660</v>
      </c>
      <c r="T17" s="71" t="s">
        <v>1505</v>
      </c>
      <c r="U17" s="1204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1599</v>
      </c>
      <c r="E18" s="563">
        <f>709.163/1000</f>
        <v>0.70916299999999999</v>
      </c>
      <c r="F18" s="121">
        <f t="shared" si="1"/>
        <v>39.547415999999991</v>
      </c>
      <c r="G18" s="1211" t="s">
        <v>1282</v>
      </c>
      <c r="H18" s="1072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1685</v>
      </c>
      <c r="P18" s="739" t="s">
        <v>1685</v>
      </c>
      <c r="Q18" s="739" t="s">
        <v>1685</v>
      </c>
      <c r="R18" s="1049">
        <f t="shared" si="4"/>
        <v>679851.30046196992</v>
      </c>
      <c r="S18" s="1049" t="s">
        <v>1660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1685</v>
      </c>
      <c r="P19" s="739" t="s">
        <v>1685</v>
      </c>
      <c r="Q19" s="739" t="s">
        <v>1685</v>
      </c>
      <c r="R19" s="1049">
        <f>958667.19*E19</f>
        <v>3882375.8740431597</v>
      </c>
      <c r="S19" s="1049" t="s">
        <v>1660</v>
      </c>
      <c r="T19" s="10" t="s">
        <v>1197</v>
      </c>
      <c r="U19" s="995" t="s">
        <v>964</v>
      </c>
      <c r="V19" s="13" t="s">
        <v>1624</v>
      </c>
    </row>
    <row r="20" spans="1:22" s="13" customFormat="1">
      <c r="A20" s="14">
        <v>15</v>
      </c>
      <c r="B20" s="10">
        <v>3</v>
      </c>
      <c r="C20" s="71" t="s">
        <v>1615</v>
      </c>
      <c r="D20" s="71" t="s">
        <v>1616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1685</v>
      </c>
      <c r="P20" s="739" t="s">
        <v>1685</v>
      </c>
      <c r="Q20" s="739">
        <v>46054</v>
      </c>
      <c r="R20" s="1049">
        <f t="shared" si="4"/>
        <v>1559751.51813</v>
      </c>
      <c r="S20" s="1049" t="s">
        <v>1660</v>
      </c>
      <c r="T20" s="10" t="s">
        <v>1505</v>
      </c>
      <c r="U20" s="1154" t="s">
        <v>964</v>
      </c>
    </row>
    <row r="21" spans="1:22" s="622" customFormat="1">
      <c r="A21" s="4">
        <v>16</v>
      </c>
      <c r="B21" s="71">
        <v>4</v>
      </c>
      <c r="C21" s="71" t="s">
        <v>1551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1685</v>
      </c>
      <c r="P21" s="739" t="s">
        <v>1685</v>
      </c>
      <c r="Q21" s="739" t="s">
        <v>1685</v>
      </c>
      <c r="R21" s="1159">
        <f t="shared" si="4"/>
        <v>805280.43959999993</v>
      </c>
      <c r="S21" s="1159" t="s">
        <v>1660</v>
      </c>
      <c r="T21" s="71" t="s">
        <v>1197</v>
      </c>
      <c r="U21" s="1160" t="s">
        <v>964</v>
      </c>
    </row>
    <row r="22" spans="1:22" s="622" customFormat="1">
      <c r="A22" s="14">
        <v>17</v>
      </c>
      <c r="B22" s="71">
        <v>5</v>
      </c>
      <c r="C22" s="71" t="s">
        <v>1626</v>
      </c>
      <c r="D22" s="71" t="s">
        <v>1627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1685</v>
      </c>
      <c r="P22" s="739" t="s">
        <v>1685</v>
      </c>
      <c r="Q22" s="739" t="s">
        <v>1685</v>
      </c>
      <c r="R22" s="1159">
        <f t="shared" si="4"/>
        <v>3148263.0519599998</v>
      </c>
      <c r="S22" s="1159" t="s">
        <v>1660</v>
      </c>
      <c r="T22" s="71" t="s">
        <v>1197</v>
      </c>
      <c r="U22" s="1160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1686</v>
      </c>
      <c r="P23" s="739" t="s">
        <v>1685</v>
      </c>
      <c r="Q23" s="739" t="s">
        <v>1685</v>
      </c>
      <c r="R23" s="1243">
        <f>958667.19*E23</f>
        <v>2719738.8180300002</v>
      </c>
      <c r="S23" s="1159" t="s">
        <v>1660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1685</v>
      </c>
      <c r="P24" s="739" t="s">
        <v>1685</v>
      </c>
      <c r="Q24" s="739" t="s">
        <v>1685</v>
      </c>
      <c r="R24" s="1159">
        <f t="shared" si="4"/>
        <v>2580221.10586773</v>
      </c>
      <c r="S24" s="1159" t="s">
        <v>1660</v>
      </c>
      <c r="T24" s="10" t="s">
        <v>1505</v>
      </c>
      <c r="U24" s="50" t="s">
        <v>964</v>
      </c>
    </row>
    <row r="25" spans="1:22" s="317" customFormat="1">
      <c r="A25" s="1316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1687</v>
      </c>
      <c r="P25" s="739" t="s">
        <v>1685</v>
      </c>
      <c r="Q25" s="739" t="s">
        <v>1685</v>
      </c>
      <c r="R25" s="1159">
        <f>958667.19*E25</f>
        <v>278013.48509999999</v>
      </c>
      <c r="S25" s="1159" t="s">
        <v>1660</v>
      </c>
      <c r="T25" s="71" t="s">
        <v>1505</v>
      </c>
      <c r="U25" s="1317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1685</v>
      </c>
      <c r="P26" s="739" t="s">
        <v>1685</v>
      </c>
      <c r="Q26" s="739" t="s">
        <v>1685</v>
      </c>
      <c r="R26" s="1159">
        <f t="shared" si="4"/>
        <v>4153904.9342700001</v>
      </c>
      <c r="S26" s="1159" t="s">
        <v>1660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1685</v>
      </c>
      <c r="P27" s="739" t="s">
        <v>1685</v>
      </c>
      <c r="Q27" s="739" t="s">
        <v>1685</v>
      </c>
      <c r="R27" s="1159">
        <f t="shared" si="4"/>
        <v>3953543.4915599995</v>
      </c>
      <c r="S27" s="1159" t="s">
        <v>1660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1685</v>
      </c>
      <c r="P28" s="739" t="s">
        <v>1685</v>
      </c>
      <c r="Q28" s="739" t="s">
        <v>1685</v>
      </c>
      <c r="R28" s="1159">
        <f t="shared" si="4"/>
        <v>4759705.9049747996</v>
      </c>
      <c r="S28" s="1159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739" t="s">
        <v>1685</v>
      </c>
      <c r="R29" s="1159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1685</v>
      </c>
      <c r="Q30" s="739" t="s">
        <v>1685</v>
      </c>
      <c r="R30" s="1159">
        <f t="shared" si="4"/>
        <v>962677.29485576996</v>
      </c>
      <c r="S30" s="1159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 t="s">
        <v>1794</v>
      </c>
      <c r="R31" s="1159">
        <f>958667.19*E31</f>
        <v>2280864.81311676</v>
      </c>
      <c r="S31" s="10"/>
      <c r="T31" s="10" t="s">
        <v>1197</v>
      </c>
      <c r="U31" s="50" t="s">
        <v>964</v>
      </c>
    </row>
    <row r="32" spans="1:22">
      <c r="A32" s="1318">
        <v>27</v>
      </c>
      <c r="B32" s="183"/>
      <c r="C32" s="183" t="s">
        <v>60</v>
      </c>
      <c r="D32" s="1294" t="s">
        <v>63</v>
      </c>
      <c r="E32" s="1297">
        <f>2548.275/1000</f>
        <v>2.5482750000000003</v>
      </c>
      <c r="F32" s="635">
        <f t="shared" si="1"/>
        <v>77.189236000000008</v>
      </c>
      <c r="G32" s="183" t="s">
        <v>1282</v>
      </c>
      <c r="H32" s="1295">
        <v>46159</v>
      </c>
      <c r="I32" s="1295">
        <v>46162</v>
      </c>
      <c r="J32" s="1295">
        <v>46162</v>
      </c>
      <c r="K32" s="1295">
        <v>46165</v>
      </c>
      <c r="L32" s="1295">
        <v>46166</v>
      </c>
      <c r="M32" s="1295"/>
      <c r="N32" s="1295"/>
      <c r="O32" s="1295"/>
      <c r="P32" s="1295"/>
      <c r="Q32" s="1295"/>
      <c r="R32" s="183"/>
      <c r="S32" s="183"/>
      <c r="T32" s="183" t="s">
        <v>1197</v>
      </c>
      <c r="U32" s="1296" t="s">
        <v>1790</v>
      </c>
    </row>
    <row r="33" spans="1:22">
      <c r="A33" s="1193">
        <v>28</v>
      </c>
      <c r="B33" s="1193"/>
      <c r="C33" s="1193" t="s">
        <v>267</v>
      </c>
      <c r="D33" s="1193" t="s">
        <v>485</v>
      </c>
      <c r="E33" s="1242">
        <f>416.878/1000</f>
        <v>0.41687799999999997</v>
      </c>
      <c r="F33" s="1242">
        <f>E33+F31</f>
        <v>75.057839000000001</v>
      </c>
      <c r="G33" s="1194" t="s">
        <v>1281</v>
      </c>
      <c r="H33" s="1195">
        <v>46082</v>
      </c>
      <c r="I33" s="1195">
        <v>46087</v>
      </c>
      <c r="J33" s="1195"/>
      <c r="K33" s="1195"/>
      <c r="L33" s="1195"/>
      <c r="M33" s="1195"/>
      <c r="N33" s="1195"/>
      <c r="O33" s="1195"/>
      <c r="P33" s="1195"/>
      <c r="Q33" s="1195"/>
      <c r="R33" s="1197">
        <f t="shared" si="4"/>
        <v>399647.26083281997</v>
      </c>
      <c r="S33" s="1193"/>
      <c r="T33" s="1193" t="s">
        <v>1656</v>
      </c>
      <c r="U33" s="1196" t="s">
        <v>1693</v>
      </c>
      <c r="V33" s="2">
        <v>20</v>
      </c>
    </row>
    <row r="34" spans="1:22">
      <c r="A34" s="183">
        <v>29</v>
      </c>
      <c r="B34" s="183"/>
      <c r="C34" s="1294" t="s">
        <v>265</v>
      </c>
      <c r="D34" s="1294" t="s">
        <v>266</v>
      </c>
      <c r="E34" s="1297">
        <f>242.89/1000</f>
        <v>0.24288999999999999</v>
      </c>
      <c r="F34" s="1297">
        <f t="shared" si="1"/>
        <v>75.300729000000004</v>
      </c>
      <c r="G34" s="183" t="s">
        <v>1281</v>
      </c>
      <c r="H34" s="183"/>
      <c r="I34" s="1295"/>
      <c r="J34" s="1295"/>
      <c r="K34" s="1295"/>
      <c r="L34" s="1295"/>
      <c r="M34" s="1295"/>
      <c r="N34" s="1295"/>
      <c r="O34" s="1295"/>
      <c r="P34" s="1295"/>
      <c r="Q34" s="1295"/>
      <c r="R34" s="183"/>
      <c r="S34" s="183"/>
      <c r="T34" s="183" t="s">
        <v>1505</v>
      </c>
      <c r="U34" s="1296" t="s">
        <v>1786</v>
      </c>
    </row>
    <row r="35" spans="1:22">
      <c r="A35" s="14">
        <v>30</v>
      </c>
      <c r="B35" s="3"/>
      <c r="C35" s="3"/>
      <c r="D35" s="3"/>
      <c r="E35" s="3"/>
      <c r="F35" s="3"/>
      <c r="G35" s="3"/>
      <c r="H35" s="3"/>
      <c r="I35" s="66"/>
      <c r="J35" s="66"/>
      <c r="K35" s="66"/>
      <c r="L35" s="66"/>
      <c r="M35" s="66"/>
      <c r="N35" s="66"/>
      <c r="O35" s="66"/>
      <c r="P35" s="66"/>
      <c r="Q35" s="66"/>
      <c r="R35" s="3"/>
      <c r="S35" s="3"/>
      <c r="T35" s="3"/>
      <c r="U35" s="681"/>
    </row>
    <row r="36" spans="1:22">
      <c r="A36" s="14">
        <v>31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1"/>
    </row>
    <row r="37" spans="1:22">
      <c r="A37" s="14">
        <v>32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1"/>
    </row>
    <row r="38" spans="1:22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1"/>
    </row>
    <row r="39" spans="1:22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1"/>
    </row>
    <row r="40" spans="1:22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2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74" priority="1"/>
  </conditionalFormatting>
  <conditionalFormatting sqref="D6:D13 D15">
    <cfRule type="duplicateValues" dxfId="173" priority="205"/>
  </conditionalFormatting>
  <pageMargins left="0.7" right="0.7" top="0.75" bottom="0.75" header="0.3" footer="0.3"/>
  <pageSetup scale="52" orientation="portrait" horizontalDpi="360" verticalDpi="360" r:id="rId1"/>
  <ignoredErrors>
    <ignoredError sqref="F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71" activePane="bottomLeft" state="frozen"/>
      <selection activeCell="C296" sqref="C296"/>
      <selection pane="bottomLeft" activeCell="J75" sqref="J75"/>
    </sheetView>
  </sheetViews>
  <sheetFormatPr defaultColWidth="9.1796875" defaultRowHeight="13"/>
  <cols>
    <col min="1" max="1" width="8.54296875" style="839" customWidth="1"/>
    <col min="2" max="2" width="26.5429687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443" t="s">
        <v>1342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8" t="s">
        <v>1598</v>
      </c>
      <c r="F4" s="1325" t="s">
        <v>1420</v>
      </c>
      <c r="G4" s="962" t="s">
        <v>1421</v>
      </c>
      <c r="H4" s="962" t="s">
        <v>1759</v>
      </c>
      <c r="K4" s="1139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670">
        <f>SUM(E6:E7)</f>
        <v>27</v>
      </c>
      <c r="F5" s="1119">
        <f>SUM(F6:F7)</f>
        <v>77.190870000000004</v>
      </c>
      <c r="G5" s="147">
        <f>D5-F5</f>
        <v>40.665184000000025</v>
      </c>
      <c r="H5" s="147"/>
      <c r="K5" s="1140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9">
        <f>SUMIFS($C$11:$C$72,$D$11:$D$72,"TSE",$L$11:$L$72,"Completed")/1000</f>
        <v>76.01455</v>
      </c>
      <c r="G6" s="147">
        <f>D6-F6</f>
        <v>33.270609000000022</v>
      </c>
      <c r="H6" s="1144">
        <v>2</v>
      </c>
      <c r="K6" s="1140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3</v>
      </c>
      <c r="F7" s="1119">
        <f>SUMIFS($C$11:$C$72,$D$11:$D$72,"Manual",$L$11:$L$72,"Completed")/1000</f>
        <v>1.1763200000000003</v>
      </c>
      <c r="G7" s="147">
        <f>D7-F7</f>
        <v>7.3945749999999997</v>
      </c>
      <c r="H7" s="1144">
        <v>0</v>
      </c>
      <c r="K7" s="1140"/>
      <c r="M7" s="839">
        <f>C7-E7</f>
        <v>22</v>
      </c>
      <c r="N7" s="854">
        <f>D7-F7</f>
        <v>7.3945749999999997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450" t="s">
        <v>1455</v>
      </c>
      <c r="B9" s="1448" t="s">
        <v>94</v>
      </c>
      <c r="C9" s="1448" t="s">
        <v>1422</v>
      </c>
      <c r="D9" s="1448" t="s">
        <v>1279</v>
      </c>
      <c r="E9" s="1448" t="s">
        <v>1280</v>
      </c>
      <c r="F9" s="1448" t="s">
        <v>1350</v>
      </c>
      <c r="G9" s="1446" t="s">
        <v>99</v>
      </c>
      <c r="H9" s="1447"/>
      <c r="I9" s="1446" t="s">
        <v>1345</v>
      </c>
      <c r="J9" s="1447"/>
      <c r="K9" s="1135"/>
      <c r="L9" s="1084" t="s">
        <v>1346</v>
      </c>
    </row>
    <row r="10" spans="1:14" ht="16.5" customHeight="1" thickBot="1">
      <c r="A10" s="1451"/>
      <c r="B10" s="1449"/>
      <c r="C10" s="1449"/>
      <c r="D10" s="1449"/>
      <c r="E10" s="1449"/>
      <c r="F10" s="1449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1580</v>
      </c>
      <c r="L10" s="24" t="s">
        <v>1</v>
      </c>
    </row>
    <row r="11" spans="1:14" s="1094" customFormat="1" ht="18.5">
      <c r="A11" s="1091">
        <f>IF(B11="","",SUBTOTAL(3,$B$11:B11))</f>
        <v>1</v>
      </c>
      <c r="B11" s="1092" t="s">
        <v>1352</v>
      </c>
      <c r="C11" s="1221">
        <v>150.01400000000001</v>
      </c>
      <c r="D11" s="1093" t="s">
        <v>1281</v>
      </c>
      <c r="E11" s="1093"/>
      <c r="F11" s="1093">
        <v>1</v>
      </c>
      <c r="G11" s="1093">
        <v>1</v>
      </c>
      <c r="H11" s="1093">
        <f>F11-G11</f>
        <v>0</v>
      </c>
      <c r="I11" s="1093">
        <v>1</v>
      </c>
      <c r="J11" s="1093">
        <f t="shared" ref="J11:J72" si="0">F11-I11</f>
        <v>0</v>
      </c>
      <c r="K11" s="1141" t="s">
        <v>1614</v>
      </c>
      <c r="L11" s="1105" t="s">
        <v>1796</v>
      </c>
    </row>
    <row r="12" spans="1:14" s="1106" customFormat="1" ht="18.5">
      <c r="A12" s="1200">
        <f>IF(B12="","",SUBTOTAL(3,$B$11:B12))</f>
        <v>2</v>
      </c>
      <c r="B12" s="1201" t="s">
        <v>1378</v>
      </c>
      <c r="C12" s="1110">
        <v>290.20999999999998</v>
      </c>
      <c r="D12" s="1111" t="s">
        <v>1281</v>
      </c>
      <c r="E12" s="1111"/>
      <c r="F12" s="1111">
        <v>1</v>
      </c>
      <c r="G12" s="1111">
        <v>1</v>
      </c>
      <c r="H12" s="1111">
        <f t="shared" ref="H12:H72" si="1">F12-G12</f>
        <v>0</v>
      </c>
      <c r="I12" s="1111">
        <v>1</v>
      </c>
      <c r="J12" s="1111">
        <f t="shared" si="0"/>
        <v>0</v>
      </c>
      <c r="K12" s="1202" t="s">
        <v>1612</v>
      </c>
      <c r="L12" s="1117" t="s">
        <v>255</v>
      </c>
      <c r="M12" s="1158"/>
    </row>
    <row r="13" spans="1:14" s="1094" customFormat="1" ht="18.5">
      <c r="A13" s="1096">
        <f>IF(B13="","",SUBTOTAL(3,$B$11:B13))</f>
        <v>3</v>
      </c>
      <c r="B13" s="1116" t="s">
        <v>1379</v>
      </c>
      <c r="C13" s="1098">
        <v>2836.9920000000002</v>
      </c>
      <c r="D13" s="1099" t="s">
        <v>1282</v>
      </c>
      <c r="E13" s="1099"/>
      <c r="F13" s="1099">
        <v>7</v>
      </c>
      <c r="G13" s="1099">
        <v>7</v>
      </c>
      <c r="H13" s="1099">
        <f t="shared" si="1"/>
        <v>0</v>
      </c>
      <c r="I13" s="1099">
        <v>7</v>
      </c>
      <c r="J13" s="1099">
        <f t="shared" si="0"/>
        <v>0</v>
      </c>
      <c r="K13" s="1142" t="s">
        <v>1612</v>
      </c>
      <c r="L13" s="1117" t="s">
        <v>255</v>
      </c>
      <c r="M13" s="1095"/>
    </row>
    <row r="14" spans="1:14" s="1094" customFormat="1" ht="18.5">
      <c r="A14" s="1096">
        <f>IF(B14="","",SUBTOTAL(3,$B$11:B14))</f>
        <v>4</v>
      </c>
      <c r="B14" s="1116" t="s">
        <v>1381</v>
      </c>
      <c r="C14" s="1098">
        <v>2691.4670000000001</v>
      </c>
      <c r="D14" s="1099" t="s">
        <v>1282</v>
      </c>
      <c r="E14" s="1099"/>
      <c r="F14" s="1099">
        <v>7</v>
      </c>
      <c r="G14" s="1099">
        <v>7</v>
      </c>
      <c r="H14" s="1099">
        <f t="shared" si="1"/>
        <v>0</v>
      </c>
      <c r="I14" s="1099">
        <v>7</v>
      </c>
      <c r="J14" s="1099">
        <f t="shared" si="0"/>
        <v>0</v>
      </c>
      <c r="K14" s="1142" t="s">
        <v>1612</v>
      </c>
      <c r="L14" s="1117" t="s">
        <v>255</v>
      </c>
      <c r="M14" s="1095"/>
    </row>
    <row r="15" spans="1:14" s="1094" customFormat="1" ht="18.5">
      <c r="A15" s="1096">
        <f>IF(B15="","",SUBTOTAL(3,$B$11:B15))</f>
        <v>5</v>
      </c>
      <c r="B15" s="1116" t="s">
        <v>1383</v>
      </c>
      <c r="C15" s="1098">
        <v>1627.07</v>
      </c>
      <c r="D15" s="1099" t="s">
        <v>1282</v>
      </c>
      <c r="E15" s="1099"/>
      <c r="F15" s="1099">
        <v>4</v>
      </c>
      <c r="G15" s="1099">
        <v>4</v>
      </c>
      <c r="H15" s="1099">
        <f t="shared" si="1"/>
        <v>0</v>
      </c>
      <c r="I15" s="1099">
        <v>4</v>
      </c>
      <c r="J15" s="1099">
        <f t="shared" si="0"/>
        <v>0</v>
      </c>
      <c r="K15" s="1142" t="s">
        <v>1612</v>
      </c>
      <c r="L15" s="1117" t="s">
        <v>255</v>
      </c>
      <c r="M15" s="1095" t="s">
        <v>1600</v>
      </c>
    </row>
    <row r="16" spans="1:14" s="1137" customFormat="1" ht="18.5">
      <c r="A16" s="1096">
        <f>IF(B16="","",SUBTOTAL(3,$B$11:B16))</f>
        <v>6</v>
      </c>
      <c r="B16" s="1116" t="s">
        <v>1290</v>
      </c>
      <c r="C16" s="1098">
        <v>709.16300000000001</v>
      </c>
      <c r="D16" s="1099" t="s">
        <v>1282</v>
      </c>
      <c r="E16" s="1099"/>
      <c r="F16" s="1099">
        <v>2</v>
      </c>
      <c r="G16" s="1099">
        <v>2</v>
      </c>
      <c r="H16" s="1099">
        <f t="shared" si="1"/>
        <v>0</v>
      </c>
      <c r="I16" s="1099">
        <v>2</v>
      </c>
      <c r="J16" s="1099">
        <f t="shared" si="0"/>
        <v>0</v>
      </c>
      <c r="K16" s="1142" t="s">
        <v>1620</v>
      </c>
      <c r="L16" s="1117" t="s">
        <v>255</v>
      </c>
      <c r="M16" s="1136"/>
    </row>
    <row r="17" spans="1:13" s="1137" customFormat="1" ht="18.5">
      <c r="A17" s="1096">
        <f>IF(B17="","",SUBTOTAL(3,$B$11:B17))</f>
        <v>7</v>
      </c>
      <c r="B17" s="1116" t="s">
        <v>1291</v>
      </c>
      <c r="C17" s="1098">
        <v>2681.6109999999999</v>
      </c>
      <c r="D17" s="1099" t="s">
        <v>1282</v>
      </c>
      <c r="E17" s="1099"/>
      <c r="F17" s="1099">
        <v>7</v>
      </c>
      <c r="G17" s="1099">
        <v>7</v>
      </c>
      <c r="H17" s="1099">
        <f t="shared" si="1"/>
        <v>0</v>
      </c>
      <c r="I17" s="1099">
        <v>7</v>
      </c>
      <c r="J17" s="1099">
        <f t="shared" si="0"/>
        <v>0</v>
      </c>
      <c r="K17" s="1142" t="s">
        <v>1620</v>
      </c>
      <c r="L17" s="1117" t="s">
        <v>255</v>
      </c>
      <c r="M17" s="1136"/>
    </row>
    <row r="18" spans="1:13" s="1094" customFormat="1" ht="18.5">
      <c r="A18" s="1096">
        <f>IF(B18="","",SUBTOTAL(3,$B$11:B18))</f>
        <v>8</v>
      </c>
      <c r="B18" s="1116" t="s">
        <v>1292</v>
      </c>
      <c r="C18" s="1098">
        <v>4418.3890000000001</v>
      </c>
      <c r="D18" s="1099" t="s">
        <v>1282</v>
      </c>
      <c r="E18" s="1099"/>
      <c r="F18" s="1099">
        <v>11</v>
      </c>
      <c r="G18" s="1099">
        <v>11</v>
      </c>
      <c r="H18" s="1099">
        <f t="shared" si="1"/>
        <v>0</v>
      </c>
      <c r="I18" s="1099">
        <v>11</v>
      </c>
      <c r="J18" s="1099">
        <f t="shared" si="0"/>
        <v>0</v>
      </c>
      <c r="K18" s="1142" t="s">
        <v>1620</v>
      </c>
      <c r="L18" s="1149" t="s">
        <v>255</v>
      </c>
      <c r="M18" s="1095"/>
    </row>
    <row r="19" spans="1:13" s="1122" customFormat="1" ht="18.5">
      <c r="A19" s="1096">
        <f>IF(B19="","",SUBTOTAL(3,$B$11:B19))</f>
        <v>9</v>
      </c>
      <c r="B19" s="1116" t="s">
        <v>1293</v>
      </c>
      <c r="C19" s="1098">
        <v>419.48</v>
      </c>
      <c r="D19" s="1099" t="s">
        <v>1281</v>
      </c>
      <c r="E19" s="1099"/>
      <c r="F19" s="1099">
        <v>1</v>
      </c>
      <c r="G19" s="1099">
        <v>1</v>
      </c>
      <c r="H19" s="1099">
        <f t="shared" si="1"/>
        <v>0</v>
      </c>
      <c r="I19" s="1099">
        <v>1</v>
      </c>
      <c r="J19" s="1099">
        <f t="shared" si="0"/>
        <v>0</v>
      </c>
      <c r="K19" s="1142" t="s">
        <v>1620</v>
      </c>
      <c r="L19" s="1117" t="s">
        <v>255</v>
      </c>
      <c r="M19" s="1121"/>
    </row>
    <row r="20" spans="1:13" s="1094" customFormat="1" ht="18.5">
      <c r="A20" s="1096">
        <f>IF(B20="","",SUBTOTAL(3,$B$11:B20))</f>
        <v>10</v>
      </c>
      <c r="B20" s="1116" t="s">
        <v>1294</v>
      </c>
      <c r="C20" s="1098">
        <v>4901.2360000000008</v>
      </c>
      <c r="D20" s="1099" t="s">
        <v>1282</v>
      </c>
      <c r="E20" s="1099"/>
      <c r="F20" s="1099">
        <v>13</v>
      </c>
      <c r="G20" s="1099">
        <v>13</v>
      </c>
      <c r="H20" s="1099">
        <f t="shared" si="1"/>
        <v>0</v>
      </c>
      <c r="I20" s="1099">
        <v>13</v>
      </c>
      <c r="J20" s="1099">
        <f t="shared" si="0"/>
        <v>0</v>
      </c>
      <c r="K20" s="1142" t="s">
        <v>1620</v>
      </c>
      <c r="L20" s="1117" t="s">
        <v>255</v>
      </c>
      <c r="M20" s="1095"/>
    </row>
    <row r="21" spans="1:13" s="1094" customFormat="1" ht="18.5">
      <c r="A21" s="1096">
        <f>IF(B21="","",SUBTOTAL(3,$B$11:B21))</f>
        <v>11</v>
      </c>
      <c r="B21" s="1097" t="s">
        <v>1295</v>
      </c>
      <c r="C21" s="1098">
        <v>2699.2840000000001</v>
      </c>
      <c r="D21" s="1099" t="s">
        <v>1282</v>
      </c>
      <c r="E21" s="1099"/>
      <c r="F21" s="1099">
        <v>7</v>
      </c>
      <c r="G21" s="1099">
        <v>7</v>
      </c>
      <c r="H21" s="1099">
        <f t="shared" si="1"/>
        <v>0</v>
      </c>
      <c r="I21" s="1099">
        <v>7</v>
      </c>
      <c r="J21" s="1099">
        <f t="shared" si="0"/>
        <v>0</v>
      </c>
      <c r="K21" s="1142" t="s">
        <v>1620</v>
      </c>
      <c r="L21" s="1100" t="s">
        <v>255</v>
      </c>
    </row>
    <row r="22" spans="1:13" s="1094" customFormat="1" ht="18.5">
      <c r="A22" s="1096">
        <f>IF(B22="","",SUBTOTAL(3,$B$11:B22))</f>
        <v>12</v>
      </c>
      <c r="B22" s="1097" t="s">
        <v>1296</v>
      </c>
      <c r="C22" s="1098">
        <v>2434.77</v>
      </c>
      <c r="D22" s="1099" t="s">
        <v>1282</v>
      </c>
      <c r="E22" s="1099"/>
      <c r="F22" s="1099">
        <v>6</v>
      </c>
      <c r="G22" s="1099">
        <v>6</v>
      </c>
      <c r="H22" s="1099">
        <f t="shared" si="1"/>
        <v>0</v>
      </c>
      <c r="I22" s="1099">
        <v>6</v>
      </c>
      <c r="J22" s="1099">
        <f t="shared" si="0"/>
        <v>0</v>
      </c>
      <c r="K22" s="1142" t="s">
        <v>1620</v>
      </c>
      <c r="L22" s="1100" t="s">
        <v>255</v>
      </c>
    </row>
    <row r="23" spans="1:13" s="1094" customFormat="1" ht="18.5">
      <c r="A23" s="1096">
        <f>IF(B23="","",SUBTOTAL(3,$B$11:B23))</f>
        <v>13</v>
      </c>
      <c r="B23" s="1097" t="s">
        <v>1297</v>
      </c>
      <c r="C23" s="1098">
        <v>4455</v>
      </c>
      <c r="D23" s="1099" t="s">
        <v>1282</v>
      </c>
      <c r="E23" s="1099"/>
      <c r="F23" s="1099">
        <v>12</v>
      </c>
      <c r="G23" s="1099">
        <v>12</v>
      </c>
      <c r="H23" s="1099">
        <f t="shared" si="1"/>
        <v>0</v>
      </c>
      <c r="I23" s="1099">
        <v>12</v>
      </c>
      <c r="J23" s="1099">
        <f t="shared" si="0"/>
        <v>0</v>
      </c>
      <c r="K23" s="1142" t="s">
        <v>1620</v>
      </c>
      <c r="L23" s="1100" t="s">
        <v>255</v>
      </c>
    </row>
    <row r="24" spans="1:13" s="1094" customFormat="1" ht="18.5">
      <c r="A24" s="1096">
        <f>IF(B24="","",SUBTOTAL(3,$B$11:B24))</f>
        <v>14</v>
      </c>
      <c r="B24" s="1097" t="s">
        <v>1298</v>
      </c>
      <c r="C24" s="1098">
        <v>466.63</v>
      </c>
      <c r="D24" s="1120" t="s">
        <v>1281</v>
      </c>
      <c r="E24" s="1099"/>
      <c r="F24" s="1099">
        <v>1</v>
      </c>
      <c r="G24" s="1099">
        <v>1</v>
      </c>
      <c r="H24" s="1099">
        <f t="shared" si="1"/>
        <v>0</v>
      </c>
      <c r="I24" s="1099">
        <v>1</v>
      </c>
      <c r="J24" s="1099">
        <f t="shared" si="0"/>
        <v>0</v>
      </c>
      <c r="K24" s="1142" t="s">
        <v>1620</v>
      </c>
      <c r="L24" s="1100" t="s">
        <v>255</v>
      </c>
    </row>
    <row r="25" spans="1:13" s="1094" customFormat="1" ht="18.5">
      <c r="A25" s="1096">
        <f>IF(B25="","",SUBTOTAL(3,$B$11:B25))</f>
        <v>15</v>
      </c>
      <c r="B25" s="1097" t="s">
        <v>1299</v>
      </c>
      <c r="C25" s="1098">
        <v>4964.92</v>
      </c>
      <c r="D25" s="1120" t="s">
        <v>1282</v>
      </c>
      <c r="E25" s="1099"/>
      <c r="F25" s="1099">
        <v>12</v>
      </c>
      <c r="G25" s="1099">
        <v>12</v>
      </c>
      <c r="H25" s="1099">
        <f t="shared" si="1"/>
        <v>0</v>
      </c>
      <c r="I25" s="1099">
        <v>12</v>
      </c>
      <c r="J25" s="1099">
        <f t="shared" si="0"/>
        <v>0</v>
      </c>
      <c r="K25" s="1142" t="s">
        <v>1612</v>
      </c>
      <c r="L25" s="1100" t="s">
        <v>255</v>
      </c>
    </row>
    <row r="26" spans="1:13" s="1094" customFormat="1" ht="18.5">
      <c r="A26" s="1096">
        <f>IF(B26="","",SUBTOTAL(3,$B$11:B26))</f>
        <v>16</v>
      </c>
      <c r="B26" s="1097" t="s">
        <v>1300</v>
      </c>
      <c r="C26" s="1098">
        <v>1004.183</v>
      </c>
      <c r="D26" s="1120" t="s">
        <v>1282</v>
      </c>
      <c r="E26" s="1099"/>
      <c r="F26" s="1099">
        <v>3</v>
      </c>
      <c r="G26" s="1099">
        <v>3</v>
      </c>
      <c r="H26" s="1099">
        <f t="shared" si="1"/>
        <v>0</v>
      </c>
      <c r="I26" s="1099">
        <v>3</v>
      </c>
      <c r="J26" s="1099">
        <f t="shared" si="0"/>
        <v>0</v>
      </c>
      <c r="K26" s="1142" t="s">
        <v>1613</v>
      </c>
      <c r="L26" s="1100" t="s">
        <v>255</v>
      </c>
    </row>
    <row r="27" spans="1:13" s="1298" customFormat="1" ht="18.5">
      <c r="A27" s="1185">
        <f>IF(B27="","",SUBTOTAL(3,$B$11:B27))</f>
        <v>17</v>
      </c>
      <c r="B27" s="1186" t="s">
        <v>1301</v>
      </c>
      <c r="C27" s="1173">
        <v>242.89</v>
      </c>
      <c r="D27" s="1174" t="s">
        <v>1281</v>
      </c>
      <c r="E27" s="1174" t="s">
        <v>689</v>
      </c>
      <c r="F27" s="1174">
        <v>1</v>
      </c>
      <c r="G27" s="1174">
        <v>1</v>
      </c>
      <c r="H27" s="1174">
        <f t="shared" si="1"/>
        <v>0</v>
      </c>
      <c r="I27" s="1174">
        <v>1</v>
      </c>
      <c r="J27" s="1174">
        <f t="shared" si="0"/>
        <v>0</v>
      </c>
      <c r="K27" s="1175" t="s">
        <v>1613</v>
      </c>
      <c r="L27" s="1271" t="s">
        <v>311</v>
      </c>
      <c r="M27" s="1298" t="s">
        <v>1600</v>
      </c>
    </row>
    <row r="28" spans="1:13" s="1106" customFormat="1" ht="18.5">
      <c r="A28" s="1107">
        <f>IF(B28="","",SUBTOTAL(3,$B$11:B28))</f>
        <v>18</v>
      </c>
      <c r="B28" s="1102" t="s">
        <v>1302</v>
      </c>
      <c r="C28" s="1103">
        <v>329.73</v>
      </c>
      <c r="D28" s="1104" t="s">
        <v>1281</v>
      </c>
      <c r="E28" s="1104" t="s">
        <v>1283</v>
      </c>
      <c r="F28" s="1104">
        <v>1</v>
      </c>
      <c r="G28" s="1104">
        <v>1</v>
      </c>
      <c r="H28" s="1104">
        <f t="shared" si="1"/>
        <v>0</v>
      </c>
      <c r="I28" s="1104">
        <v>1</v>
      </c>
      <c r="J28" s="1104">
        <f t="shared" si="0"/>
        <v>0</v>
      </c>
      <c r="K28" s="1143" t="s">
        <v>1613</v>
      </c>
      <c r="L28" s="1192" t="s">
        <v>1654</v>
      </c>
    </row>
    <row r="29" spans="1:13" s="1106" customFormat="1" ht="18.5">
      <c r="A29" s="1185">
        <f>IF(B29="","",SUBTOTAL(3,$B$11:B29))</f>
        <v>19</v>
      </c>
      <c r="B29" s="1186" t="s">
        <v>1303</v>
      </c>
      <c r="C29" s="1173">
        <v>416.88</v>
      </c>
      <c r="D29" s="1174" t="s">
        <v>1281</v>
      </c>
      <c r="E29" s="1174"/>
      <c r="F29" s="1174">
        <v>1</v>
      </c>
      <c r="G29" s="1174">
        <v>1</v>
      </c>
      <c r="H29" s="1174">
        <f t="shared" si="1"/>
        <v>0</v>
      </c>
      <c r="I29" s="1174">
        <v>1</v>
      </c>
      <c r="J29" s="1174">
        <f t="shared" si="0"/>
        <v>0</v>
      </c>
      <c r="K29" s="1175" t="s">
        <v>1613</v>
      </c>
      <c r="L29" s="1176" t="s">
        <v>1689</v>
      </c>
    </row>
    <row r="30" spans="1:13" s="1106" customFormat="1" ht="18.5">
      <c r="A30" s="1107">
        <f>IF(B30="","",SUBTOTAL(3,$B$11:B30))</f>
        <v>20</v>
      </c>
      <c r="B30" s="1102" t="s">
        <v>1304</v>
      </c>
      <c r="C30" s="1103">
        <v>480.27</v>
      </c>
      <c r="D30" s="1104" t="s">
        <v>1281</v>
      </c>
      <c r="E30" s="1104"/>
      <c r="F30" s="1104">
        <v>1</v>
      </c>
      <c r="G30" s="1104">
        <v>1</v>
      </c>
      <c r="H30" s="1104">
        <f t="shared" si="1"/>
        <v>0</v>
      </c>
      <c r="I30" s="1104">
        <v>1</v>
      </c>
      <c r="J30" s="1104">
        <f t="shared" si="0"/>
        <v>0</v>
      </c>
      <c r="K30" s="1143" t="s">
        <v>1613</v>
      </c>
      <c r="L30" s="1192" t="s">
        <v>1654</v>
      </c>
    </row>
    <row r="31" spans="1:13" s="1106" customFormat="1" ht="18.5">
      <c r="A31" s="1101">
        <f>IF(B31="","",SUBTOTAL(3,$B$11:B31))</f>
        <v>21</v>
      </c>
      <c r="B31" s="1102" t="s">
        <v>1305</v>
      </c>
      <c r="C31" s="1103">
        <v>223.82</v>
      </c>
      <c r="D31" s="1104" t="s">
        <v>1281</v>
      </c>
      <c r="E31" s="1104" t="s">
        <v>1284</v>
      </c>
      <c r="F31" s="1104">
        <v>1</v>
      </c>
      <c r="G31" s="1104">
        <v>1</v>
      </c>
      <c r="H31" s="1104">
        <f t="shared" si="1"/>
        <v>0</v>
      </c>
      <c r="I31" s="1104">
        <v>1</v>
      </c>
      <c r="J31" s="1104">
        <f t="shared" si="0"/>
        <v>0</v>
      </c>
      <c r="K31" s="1143" t="s">
        <v>1613</v>
      </c>
      <c r="L31" s="1192" t="s">
        <v>1654</v>
      </c>
    </row>
    <row r="32" spans="1:13" s="1106" customFormat="1" ht="18.5">
      <c r="A32" s="1107">
        <f>IF(B32="","",SUBTOTAL(3,$B$11:B32))</f>
        <v>22</v>
      </c>
      <c r="B32" s="1102" t="s">
        <v>1306</v>
      </c>
      <c r="C32" s="1103">
        <v>5019.34</v>
      </c>
      <c r="D32" s="1104" t="s">
        <v>1282</v>
      </c>
      <c r="E32" s="1104"/>
      <c r="F32" s="1104">
        <v>13</v>
      </c>
      <c r="G32" s="1104">
        <v>13</v>
      </c>
      <c r="H32" s="1104">
        <f t="shared" si="1"/>
        <v>0</v>
      </c>
      <c r="I32" s="1104">
        <v>12</v>
      </c>
      <c r="J32" s="1104">
        <f t="shared" si="0"/>
        <v>1</v>
      </c>
      <c r="K32" s="1143" t="s">
        <v>1613</v>
      </c>
      <c r="L32" s="1105" t="s">
        <v>1549</v>
      </c>
    </row>
    <row r="33" spans="1:12" s="1106" customFormat="1" ht="18.5">
      <c r="A33" s="1101">
        <f>IF(B33="","",SUBTOTAL(3,$B$11:B33))</f>
        <v>23</v>
      </c>
      <c r="B33" s="1102" t="s">
        <v>1307</v>
      </c>
      <c r="C33" s="1103">
        <v>392.69</v>
      </c>
      <c r="D33" s="1104" t="s">
        <v>1281</v>
      </c>
      <c r="E33" s="1104"/>
      <c r="F33" s="1104">
        <v>1</v>
      </c>
      <c r="G33" s="1104">
        <v>1</v>
      </c>
      <c r="H33" s="1104">
        <f t="shared" si="1"/>
        <v>0</v>
      </c>
      <c r="I33" s="1104">
        <v>1</v>
      </c>
      <c r="J33" s="1104">
        <f t="shared" si="0"/>
        <v>0</v>
      </c>
      <c r="K33" s="1143" t="s">
        <v>1613</v>
      </c>
      <c r="L33" s="1105"/>
    </row>
    <row r="34" spans="1:12" s="1106" customFormat="1" ht="18.5">
      <c r="A34" s="1101">
        <f>IF(B34="","",SUBTOTAL(3,$B$11:B34))</f>
        <v>24</v>
      </c>
      <c r="B34" s="1102" t="s">
        <v>1308</v>
      </c>
      <c r="C34" s="1103">
        <v>398.4</v>
      </c>
      <c r="D34" s="1104" t="s">
        <v>1281</v>
      </c>
      <c r="E34" s="1104"/>
      <c r="F34" s="1104">
        <v>1</v>
      </c>
      <c r="G34" s="1104">
        <v>1</v>
      </c>
      <c r="H34" s="1104">
        <f t="shared" si="1"/>
        <v>0</v>
      </c>
      <c r="I34" s="1104">
        <v>1</v>
      </c>
      <c r="J34" s="1104">
        <f t="shared" si="0"/>
        <v>0</v>
      </c>
      <c r="K34" s="1143" t="s">
        <v>1613</v>
      </c>
      <c r="L34" s="1166"/>
    </row>
    <row r="35" spans="1:12" s="1106" customFormat="1" ht="18.5">
      <c r="A35" s="1167">
        <f>IF(B35="","",SUBTOTAL(3,$B$11:B35))</f>
        <v>25</v>
      </c>
      <c r="B35" s="1168" t="s">
        <v>1309</v>
      </c>
      <c r="C35" s="1169">
        <v>3030.0290000000005</v>
      </c>
      <c r="D35" s="1170" t="s">
        <v>1282</v>
      </c>
      <c r="E35" s="1170"/>
      <c r="F35" s="1170">
        <v>8</v>
      </c>
      <c r="G35" s="1170">
        <v>8</v>
      </c>
      <c r="H35" s="1170">
        <f t="shared" si="1"/>
        <v>0</v>
      </c>
      <c r="I35" s="1170">
        <v>8</v>
      </c>
      <c r="J35" s="1170">
        <f t="shared" si="0"/>
        <v>0</v>
      </c>
      <c r="K35" s="1171" t="s">
        <v>1613</v>
      </c>
      <c r="L35" s="1166"/>
    </row>
    <row r="36" spans="1:12" s="1106" customFormat="1" ht="18.5">
      <c r="A36" s="1167">
        <f>IF(B36="","",SUBTOTAL(3,$B$11:B36))</f>
        <v>26</v>
      </c>
      <c r="B36" s="1168" t="s">
        <v>1310</v>
      </c>
      <c r="C36" s="1169">
        <v>279.36</v>
      </c>
      <c r="D36" s="1170" t="s">
        <v>1281</v>
      </c>
      <c r="E36" s="1170" t="s">
        <v>1351</v>
      </c>
      <c r="F36" s="1170">
        <v>1</v>
      </c>
      <c r="G36" s="1170">
        <v>1</v>
      </c>
      <c r="H36" s="1170">
        <f t="shared" si="1"/>
        <v>0</v>
      </c>
      <c r="I36" s="1170">
        <v>1</v>
      </c>
      <c r="J36" s="1170">
        <f t="shared" si="0"/>
        <v>0</v>
      </c>
      <c r="K36" s="1171" t="s">
        <v>1613</v>
      </c>
      <c r="L36" s="1166"/>
    </row>
    <row r="37" spans="1:12" s="1106" customFormat="1" ht="18.5">
      <c r="A37" s="1167">
        <f>IF(B37="","",SUBTOTAL(3,$B$11:B37))</f>
        <v>27</v>
      </c>
      <c r="B37" s="1168" t="s">
        <v>1311</v>
      </c>
      <c r="C37" s="1169">
        <v>2550.1669999999999</v>
      </c>
      <c r="D37" s="1170" t="s">
        <v>1282</v>
      </c>
      <c r="E37" s="1170"/>
      <c r="F37" s="1170">
        <v>7</v>
      </c>
      <c r="G37" s="1170">
        <v>7</v>
      </c>
      <c r="H37" s="1170">
        <f t="shared" si="1"/>
        <v>0</v>
      </c>
      <c r="I37" s="1170">
        <v>7</v>
      </c>
      <c r="J37" s="1170">
        <f t="shared" si="0"/>
        <v>0</v>
      </c>
      <c r="K37" s="1171" t="s">
        <v>1614</v>
      </c>
      <c r="L37" s="1166"/>
    </row>
    <row r="38" spans="1:12" s="1106" customFormat="1" ht="18.5">
      <c r="A38" s="1167">
        <f>IF(B38="","",SUBTOTAL(3,$B$11:B38))</f>
        <v>28</v>
      </c>
      <c r="B38" s="1168" t="s">
        <v>1312</v>
      </c>
      <c r="C38" s="1169">
        <v>2283.5349999999999</v>
      </c>
      <c r="D38" s="1170" t="s">
        <v>1282</v>
      </c>
      <c r="E38" s="1170"/>
      <c r="F38" s="1170">
        <v>6</v>
      </c>
      <c r="G38" s="1170">
        <v>6</v>
      </c>
      <c r="H38" s="1170">
        <f t="shared" si="1"/>
        <v>0</v>
      </c>
      <c r="I38" s="1170">
        <v>6</v>
      </c>
      <c r="J38" s="1170">
        <f t="shared" si="0"/>
        <v>0</v>
      </c>
      <c r="K38" s="1171" t="s">
        <v>1614</v>
      </c>
      <c r="L38" s="1166"/>
    </row>
    <row r="39" spans="1:12" s="1106" customFormat="1" ht="18.5">
      <c r="A39" s="1167">
        <f>IF(B39="","",SUBTOTAL(3,$B$11:B39))</f>
        <v>29</v>
      </c>
      <c r="B39" s="1168" t="s">
        <v>1313</v>
      </c>
      <c r="C39" s="1169">
        <v>259.05</v>
      </c>
      <c r="D39" s="1170" t="s">
        <v>1281</v>
      </c>
      <c r="E39" s="1170" t="s">
        <v>1285</v>
      </c>
      <c r="F39" s="1170">
        <v>1</v>
      </c>
      <c r="G39" s="1170">
        <v>1</v>
      </c>
      <c r="H39" s="1170">
        <f t="shared" si="1"/>
        <v>0</v>
      </c>
      <c r="I39" s="1170">
        <v>1</v>
      </c>
      <c r="J39" s="1170">
        <f t="shared" si="0"/>
        <v>0</v>
      </c>
      <c r="K39" s="1171" t="s">
        <v>1614</v>
      </c>
      <c r="L39" s="1166"/>
    </row>
    <row r="40" spans="1:12" s="1106" customFormat="1" ht="18.5">
      <c r="A40" s="1101">
        <f>IF(B40="","",SUBTOTAL(3,$B$11:B40))</f>
        <v>30</v>
      </c>
      <c r="B40" s="1102" t="s">
        <v>1314</v>
      </c>
      <c r="C40" s="1103">
        <v>440.46</v>
      </c>
      <c r="D40" s="1104" t="s">
        <v>1281</v>
      </c>
      <c r="E40" s="1104"/>
      <c r="F40" s="1104">
        <v>1</v>
      </c>
      <c r="G40" s="1104">
        <v>1</v>
      </c>
      <c r="H40" s="1104">
        <f t="shared" si="1"/>
        <v>0</v>
      </c>
      <c r="I40" s="1104">
        <v>1</v>
      </c>
      <c r="J40" s="1104">
        <f t="shared" si="0"/>
        <v>0</v>
      </c>
      <c r="K40" s="1143" t="s">
        <v>1614</v>
      </c>
      <c r="L40" s="1166"/>
    </row>
    <row r="41" spans="1:12" s="1106" customFormat="1" ht="18.5">
      <c r="A41" s="1101">
        <f>IF(B41="","",SUBTOTAL(3,$B$11:B41))</f>
        <v>31</v>
      </c>
      <c r="B41" s="1102" t="s">
        <v>1315</v>
      </c>
      <c r="C41" s="1103">
        <v>496.69</v>
      </c>
      <c r="D41" s="1104" t="s">
        <v>1281</v>
      </c>
      <c r="E41" s="1104"/>
      <c r="F41" s="1104">
        <v>1</v>
      </c>
      <c r="G41" s="1104">
        <v>1</v>
      </c>
      <c r="H41" s="1104">
        <f t="shared" si="1"/>
        <v>0</v>
      </c>
      <c r="I41" s="1104">
        <v>1</v>
      </c>
      <c r="J41" s="1104">
        <f t="shared" si="0"/>
        <v>0</v>
      </c>
      <c r="K41" s="1143" t="s">
        <v>1614</v>
      </c>
      <c r="L41" s="1166"/>
    </row>
    <row r="42" spans="1:12" s="1106" customFormat="1" ht="18.5">
      <c r="A42" s="1101">
        <f>IF(B42="","",SUBTOTAL(3,$B$11:B42))</f>
        <v>32</v>
      </c>
      <c r="B42" s="1102" t="s">
        <v>1316</v>
      </c>
      <c r="C42" s="1103">
        <v>244.03</v>
      </c>
      <c r="D42" s="1104" t="s">
        <v>1281</v>
      </c>
      <c r="E42" s="1104" t="s">
        <v>1284</v>
      </c>
      <c r="F42" s="1104">
        <v>1</v>
      </c>
      <c r="G42" s="1104">
        <v>1</v>
      </c>
      <c r="H42" s="1104">
        <f t="shared" si="1"/>
        <v>0</v>
      </c>
      <c r="I42" s="1104">
        <v>1</v>
      </c>
      <c r="J42" s="1104">
        <f t="shared" si="0"/>
        <v>0</v>
      </c>
      <c r="K42" s="1143" t="s">
        <v>1614</v>
      </c>
      <c r="L42" s="1166"/>
    </row>
    <row r="43" spans="1:12" s="1106" customFormat="1" ht="18.5">
      <c r="A43" s="1101">
        <f>IF(B43="","",SUBTOTAL(3,$B$11:B43))</f>
        <v>33</v>
      </c>
      <c r="B43" s="1102" t="s">
        <v>1317</v>
      </c>
      <c r="C43" s="1103">
        <v>237.43</v>
      </c>
      <c r="D43" s="1104" t="s">
        <v>1281</v>
      </c>
      <c r="E43" s="1104"/>
      <c r="F43" s="1104">
        <v>1</v>
      </c>
      <c r="G43" s="1104">
        <v>1</v>
      </c>
      <c r="H43" s="1104">
        <f t="shared" si="1"/>
        <v>0</v>
      </c>
      <c r="I43" s="1104">
        <v>1</v>
      </c>
      <c r="J43" s="1104">
        <f t="shared" si="0"/>
        <v>0</v>
      </c>
      <c r="K43" s="1143" t="s">
        <v>1614</v>
      </c>
      <c r="L43" s="1166"/>
    </row>
    <row r="44" spans="1:12" s="1106" customFormat="1" ht="18.5">
      <c r="A44" s="1101">
        <f>IF(B44="","",SUBTOTAL(3,$B$11:B44))</f>
        <v>34</v>
      </c>
      <c r="B44" s="1102" t="s">
        <v>1318</v>
      </c>
      <c r="C44" s="1103">
        <v>203.48</v>
      </c>
      <c r="D44" s="1104" t="s">
        <v>1281</v>
      </c>
      <c r="E44" s="1104" t="s">
        <v>1286</v>
      </c>
      <c r="F44" s="1104">
        <v>1</v>
      </c>
      <c r="G44" s="1104">
        <v>1</v>
      </c>
      <c r="H44" s="1104">
        <f t="shared" si="1"/>
        <v>0</v>
      </c>
      <c r="I44" s="1104">
        <v>1</v>
      </c>
      <c r="J44" s="1104">
        <f t="shared" si="0"/>
        <v>0</v>
      </c>
      <c r="K44" s="1143" t="s">
        <v>1613</v>
      </c>
      <c r="L44" s="1166"/>
    </row>
    <row r="45" spans="1:12" s="1298" customFormat="1" ht="18.5">
      <c r="A45" s="1185">
        <f>IF(B45="","",SUBTOTAL(3,$B$11:B45))</f>
        <v>35</v>
      </c>
      <c r="B45" s="1109" t="s">
        <v>1319</v>
      </c>
      <c r="C45" s="1110">
        <v>2548.2750000000001</v>
      </c>
      <c r="D45" s="1111" t="s">
        <v>1282</v>
      </c>
      <c r="E45" s="1111"/>
      <c r="F45" s="1111">
        <v>7</v>
      </c>
      <c r="G45" s="1111">
        <v>7</v>
      </c>
      <c r="H45" s="1111">
        <f t="shared" si="1"/>
        <v>0</v>
      </c>
      <c r="I45" s="1111">
        <v>7</v>
      </c>
      <c r="J45" s="1111">
        <f t="shared" si="0"/>
        <v>0</v>
      </c>
      <c r="K45" s="1202" t="s">
        <v>1613</v>
      </c>
      <c r="L45" s="1117" t="s">
        <v>255</v>
      </c>
    </row>
    <row r="46" spans="1:12" s="1106" customFormat="1" ht="18.5">
      <c r="A46" s="1101">
        <f>IF(B46="","",SUBTOTAL(3,$B$11:B46))</f>
        <v>36</v>
      </c>
      <c r="B46" s="1102" t="s">
        <v>1320</v>
      </c>
      <c r="C46" s="1103">
        <v>211.21</v>
      </c>
      <c r="D46" s="1104" t="s">
        <v>1281</v>
      </c>
      <c r="E46" s="1104" t="s">
        <v>1287</v>
      </c>
      <c r="F46" s="1104">
        <v>1</v>
      </c>
      <c r="G46" s="1104">
        <v>1</v>
      </c>
      <c r="H46" s="1104">
        <f t="shared" si="1"/>
        <v>0</v>
      </c>
      <c r="I46" s="1104">
        <v>1</v>
      </c>
      <c r="J46" s="1104">
        <f t="shared" si="0"/>
        <v>0</v>
      </c>
      <c r="K46" s="1143" t="s">
        <v>1613</v>
      </c>
      <c r="L46" s="1105"/>
    </row>
    <row r="47" spans="1:12" s="1106" customFormat="1" ht="18.5">
      <c r="A47" s="1108">
        <f>IF(B47="","",SUBTOTAL(3,$B$11:B47))</f>
        <v>37</v>
      </c>
      <c r="B47" s="1109" t="s">
        <v>1321</v>
      </c>
      <c r="C47" s="1110">
        <v>2379.2039999999997</v>
      </c>
      <c r="D47" s="1111" t="s">
        <v>1282</v>
      </c>
      <c r="E47" s="1111"/>
      <c r="F47" s="1111">
        <v>6</v>
      </c>
      <c r="G47" s="1111">
        <v>6</v>
      </c>
      <c r="H47" s="1111">
        <f t="shared" si="1"/>
        <v>0</v>
      </c>
      <c r="I47" s="1111">
        <v>6</v>
      </c>
      <c r="J47" s="1111">
        <f t="shared" si="0"/>
        <v>0</v>
      </c>
      <c r="K47" s="1202" t="s">
        <v>1613</v>
      </c>
      <c r="L47" s="1270" t="s">
        <v>255</v>
      </c>
    </row>
    <row r="48" spans="1:12" s="1106" customFormat="1" ht="18.5">
      <c r="A48" s="1108">
        <f>IF(B48="","",SUBTOTAL(3,$B$11:B48))</f>
        <v>38</v>
      </c>
      <c r="B48" s="1109" t="s">
        <v>1322</v>
      </c>
      <c r="C48" s="1110">
        <v>2669.0079999999998</v>
      </c>
      <c r="D48" s="1111" t="s">
        <v>1282</v>
      </c>
      <c r="E48" s="1111"/>
      <c r="F48" s="1111">
        <v>7</v>
      </c>
      <c r="G48" s="1111">
        <v>7</v>
      </c>
      <c r="H48" s="1111">
        <f t="shared" si="1"/>
        <v>0</v>
      </c>
      <c r="I48" s="1111">
        <v>7</v>
      </c>
      <c r="J48" s="1111">
        <f t="shared" si="0"/>
        <v>0</v>
      </c>
      <c r="K48" s="1202" t="s">
        <v>1613</v>
      </c>
      <c r="L48" s="1270" t="s">
        <v>255</v>
      </c>
    </row>
    <row r="49" spans="1:13" s="1106" customFormat="1" ht="18.5">
      <c r="A49" s="1108">
        <f>IF(B49="","",SUBTOTAL(3,$B$11:B49))</f>
        <v>39</v>
      </c>
      <c r="B49" s="1109" t="s">
        <v>1323</v>
      </c>
      <c r="C49" s="1110">
        <v>4124.232</v>
      </c>
      <c r="D49" s="1111" t="s">
        <v>1282</v>
      </c>
      <c r="E49" s="1111"/>
      <c r="F49" s="1111">
        <v>11</v>
      </c>
      <c r="G49" s="1111">
        <v>11</v>
      </c>
      <c r="H49" s="1111">
        <f t="shared" si="1"/>
        <v>0</v>
      </c>
      <c r="I49" s="1111">
        <v>11</v>
      </c>
      <c r="J49" s="1111">
        <f t="shared" si="0"/>
        <v>0</v>
      </c>
      <c r="K49" s="1175" t="s">
        <v>1613</v>
      </c>
      <c r="L49" s="1117" t="s">
        <v>255</v>
      </c>
      <c r="M49" s="1106" t="s">
        <v>1600</v>
      </c>
    </row>
    <row r="50" spans="1:13" s="1106" customFormat="1" ht="18.5">
      <c r="A50" s="1096">
        <f>IF(B50="","",SUBTOTAL(3,$B$11:B50))</f>
        <v>40</v>
      </c>
      <c r="B50" s="1116" t="s">
        <v>1324</v>
      </c>
      <c r="C50" s="1098">
        <v>4333.3689999999997</v>
      </c>
      <c r="D50" s="1099" t="s">
        <v>1282</v>
      </c>
      <c r="E50" s="1099"/>
      <c r="F50" s="1099">
        <v>11</v>
      </c>
      <c r="G50" s="1099">
        <v>11</v>
      </c>
      <c r="H50" s="1099">
        <f t="shared" si="1"/>
        <v>0</v>
      </c>
      <c r="I50" s="1099">
        <v>11</v>
      </c>
      <c r="J50" s="1099">
        <f t="shared" si="0"/>
        <v>0</v>
      </c>
      <c r="K50" s="1142" t="s">
        <v>1612</v>
      </c>
      <c r="L50" s="1117" t="s">
        <v>255</v>
      </c>
      <c r="M50" s="1106" t="s">
        <v>1600</v>
      </c>
    </row>
    <row r="51" spans="1:13" s="1106" customFormat="1" ht="18.5">
      <c r="A51" s="1096">
        <f>IF(B51="","",SUBTOTAL(3,$B$11:B51))</f>
        <v>41</v>
      </c>
      <c r="B51" s="1116" t="s">
        <v>1325</v>
      </c>
      <c r="C51" s="1098">
        <v>3283.51</v>
      </c>
      <c r="D51" s="1099" t="s">
        <v>1282</v>
      </c>
      <c r="E51" s="1099"/>
      <c r="F51" s="1099">
        <v>8</v>
      </c>
      <c r="G51" s="1099">
        <v>8</v>
      </c>
      <c r="H51" s="1099">
        <f t="shared" si="1"/>
        <v>0</v>
      </c>
      <c r="I51" s="1099">
        <v>8</v>
      </c>
      <c r="J51" s="1099">
        <f t="shared" si="0"/>
        <v>0</v>
      </c>
      <c r="K51" s="1142" t="s">
        <v>1612</v>
      </c>
      <c r="L51" s="1117" t="s">
        <v>255</v>
      </c>
      <c r="M51" s="1106" t="s">
        <v>1600</v>
      </c>
    </row>
    <row r="52" spans="1:13" s="1106" customFormat="1" ht="18.5">
      <c r="A52" s="1096">
        <f>IF(B52="","",SUBTOTAL(3,$B$11:B52))</f>
        <v>42</v>
      </c>
      <c r="B52" s="1116" t="s">
        <v>1326</v>
      </c>
      <c r="C52" s="1098">
        <v>840.43900000000008</v>
      </c>
      <c r="D52" s="1099" t="s">
        <v>1282</v>
      </c>
      <c r="E52" s="1099"/>
      <c r="F52" s="1099">
        <v>2</v>
      </c>
      <c r="G52" s="1099">
        <v>2</v>
      </c>
      <c r="H52" s="1099">
        <f t="shared" si="1"/>
        <v>0</v>
      </c>
      <c r="I52" s="1099">
        <v>2</v>
      </c>
      <c r="J52" s="1099">
        <f t="shared" si="0"/>
        <v>0</v>
      </c>
      <c r="K52" s="1142" t="s">
        <v>1612</v>
      </c>
      <c r="L52" s="1117" t="s">
        <v>255</v>
      </c>
      <c r="M52" s="1106" t="s">
        <v>1600</v>
      </c>
    </row>
    <row r="53" spans="1:13" s="1106" customFormat="1" ht="18.5">
      <c r="A53" s="1096">
        <f>IF(B53="","",SUBTOTAL(3,$B$11:B53))</f>
        <v>43</v>
      </c>
      <c r="B53" s="1116" t="s">
        <v>1327</v>
      </c>
      <c r="C53" s="1098">
        <v>4049.7629999999999</v>
      </c>
      <c r="D53" s="1099" t="s">
        <v>1282</v>
      </c>
      <c r="E53" s="1099"/>
      <c r="F53" s="1099">
        <v>10</v>
      </c>
      <c r="G53" s="1099">
        <v>10</v>
      </c>
      <c r="H53" s="1099">
        <f t="shared" si="1"/>
        <v>0</v>
      </c>
      <c r="I53" s="1099">
        <v>10</v>
      </c>
      <c r="J53" s="1099">
        <f t="shared" si="0"/>
        <v>0</v>
      </c>
      <c r="K53" s="1142" t="s">
        <v>1612</v>
      </c>
      <c r="L53" s="1117" t="s">
        <v>255</v>
      </c>
      <c r="M53" s="1106" t="s">
        <v>1600</v>
      </c>
    </row>
    <row r="54" spans="1:13" s="1106" customFormat="1" ht="18.5">
      <c r="A54" s="1108">
        <f>IF(B54="","",SUBTOTAL(3,$B$11:B54))</f>
        <v>44</v>
      </c>
      <c r="B54" s="1109" t="s">
        <v>1328</v>
      </c>
      <c r="C54" s="1110">
        <v>4898.5879999999997</v>
      </c>
      <c r="D54" s="1111" t="s">
        <v>1282</v>
      </c>
      <c r="E54" s="1111"/>
      <c r="F54" s="1111">
        <v>13</v>
      </c>
      <c r="G54" s="1111">
        <v>13</v>
      </c>
      <c r="H54" s="1111">
        <f t="shared" si="1"/>
        <v>0</v>
      </c>
      <c r="I54" s="1111">
        <v>13</v>
      </c>
      <c r="J54" s="1111">
        <f t="shared" si="0"/>
        <v>0</v>
      </c>
      <c r="K54" s="1142" t="s">
        <v>1620</v>
      </c>
      <c r="L54" s="1112" t="s">
        <v>255</v>
      </c>
    </row>
    <row r="55" spans="1:13" s="1106" customFormat="1" ht="18.5">
      <c r="A55" s="1101">
        <f>IF(B55="","",SUBTOTAL(3,$B$11:B55))</f>
        <v>45</v>
      </c>
      <c r="B55" s="1102" t="s">
        <v>1329</v>
      </c>
      <c r="C55" s="1103">
        <v>4916.2929999999997</v>
      </c>
      <c r="D55" s="1104" t="s">
        <v>1282</v>
      </c>
      <c r="E55" s="1104"/>
      <c r="F55" s="1104">
        <v>12</v>
      </c>
      <c r="G55" s="1104">
        <v>12</v>
      </c>
      <c r="H55" s="1104">
        <f t="shared" si="1"/>
        <v>0</v>
      </c>
      <c r="I55" s="1104">
        <v>12</v>
      </c>
      <c r="J55" s="1104">
        <f t="shared" si="0"/>
        <v>0</v>
      </c>
      <c r="K55" s="1143" t="s">
        <v>1614</v>
      </c>
      <c r="L55" s="1192" t="s">
        <v>1654</v>
      </c>
    </row>
    <row r="56" spans="1:13" s="1106" customFormat="1" ht="18.5">
      <c r="A56" s="1101">
        <f>IF(B56="","",SUBTOTAL(3,$B$11:B56))</f>
        <v>46</v>
      </c>
      <c r="B56" s="1102" t="s">
        <v>1330</v>
      </c>
      <c r="C56" s="1103">
        <v>454</v>
      </c>
      <c r="D56" s="1104" t="s">
        <v>1281</v>
      </c>
      <c r="E56" s="1104"/>
      <c r="F56" s="1104">
        <v>1</v>
      </c>
      <c r="G56" s="1104">
        <v>1</v>
      </c>
      <c r="H56" s="1104">
        <f t="shared" si="1"/>
        <v>0</v>
      </c>
      <c r="I56" s="1104">
        <v>1</v>
      </c>
      <c r="J56" s="1104">
        <f t="shared" si="0"/>
        <v>0</v>
      </c>
      <c r="K56" s="1143" t="s">
        <v>1614</v>
      </c>
      <c r="L56" s="1105"/>
    </row>
    <row r="57" spans="1:13" s="1106" customFormat="1" ht="18.5">
      <c r="A57" s="1101">
        <f>IF(B57="","",SUBTOTAL(3,$B$11:B57))</f>
        <v>47</v>
      </c>
      <c r="B57" s="1102" t="s">
        <v>1757</v>
      </c>
      <c r="C57" s="1138">
        <v>826.7</v>
      </c>
      <c r="D57" s="1104" t="s">
        <v>1282</v>
      </c>
      <c r="E57" s="1104"/>
      <c r="F57" s="1104">
        <v>2</v>
      </c>
      <c r="G57" s="1104">
        <v>2</v>
      </c>
      <c r="H57" s="1104">
        <f t="shared" si="1"/>
        <v>0</v>
      </c>
      <c r="I57" s="1104">
        <v>1</v>
      </c>
      <c r="J57" s="1104">
        <f t="shared" si="0"/>
        <v>1</v>
      </c>
      <c r="K57" s="1143" t="s">
        <v>1614</v>
      </c>
      <c r="L57" s="1105"/>
    </row>
    <row r="58" spans="1:13" s="1106" customFormat="1" ht="18.5">
      <c r="A58" s="1101">
        <f>IF(B58="","",SUBTOTAL(3,$B$11:B58))</f>
        <v>48</v>
      </c>
      <c r="B58" s="1102" t="s">
        <v>1758</v>
      </c>
      <c r="C58" s="1103">
        <v>420.81</v>
      </c>
      <c r="D58" s="1104" t="s">
        <v>1281</v>
      </c>
      <c r="E58" s="1104"/>
      <c r="F58" s="1104">
        <v>1</v>
      </c>
      <c r="G58" s="1104">
        <v>1</v>
      </c>
      <c r="H58" s="1104">
        <f t="shared" si="1"/>
        <v>0</v>
      </c>
      <c r="I58" s="1104">
        <v>0</v>
      </c>
      <c r="J58" s="1104">
        <f t="shared" si="0"/>
        <v>1</v>
      </c>
      <c r="K58" s="1143" t="s">
        <v>1614</v>
      </c>
      <c r="L58" s="1105"/>
    </row>
    <row r="59" spans="1:13" s="1106" customFormat="1" ht="18.5">
      <c r="A59" s="1101">
        <f>IF(B59="","",SUBTOTAL(3,$B$11:B59))</f>
        <v>49</v>
      </c>
      <c r="B59" s="1102" t="s">
        <v>1669</v>
      </c>
      <c r="C59" s="1103">
        <v>469.33</v>
      </c>
      <c r="D59" s="1104" t="s">
        <v>1281</v>
      </c>
      <c r="E59" s="1104"/>
      <c r="F59" s="1104">
        <v>1</v>
      </c>
      <c r="G59" s="1104">
        <v>1</v>
      </c>
      <c r="H59" s="1104">
        <f t="shared" si="1"/>
        <v>0</v>
      </c>
      <c r="I59" s="1104">
        <v>0</v>
      </c>
      <c r="J59" s="1104">
        <f t="shared" si="0"/>
        <v>1</v>
      </c>
      <c r="K59" s="1143"/>
      <c r="L59" s="1105"/>
    </row>
    <row r="60" spans="1:13" s="1106" customFormat="1" ht="18.5">
      <c r="A60" s="1101">
        <f>IF(B60="","",SUBTOTAL(3,$B$11:B60))</f>
        <v>50</v>
      </c>
      <c r="B60" s="1102" t="s">
        <v>1668</v>
      </c>
      <c r="C60" s="1103">
        <v>2076.2799999999997</v>
      </c>
      <c r="D60" s="1104" t="s">
        <v>1282</v>
      </c>
      <c r="E60" s="1104"/>
      <c r="F60" s="1104">
        <v>5</v>
      </c>
      <c r="G60" s="1104">
        <v>5</v>
      </c>
      <c r="H60" s="1104">
        <f t="shared" si="1"/>
        <v>0</v>
      </c>
      <c r="I60" s="1104">
        <v>5</v>
      </c>
      <c r="J60" s="1104">
        <f t="shared" si="0"/>
        <v>0</v>
      </c>
      <c r="K60" s="1171" t="s">
        <v>1620</v>
      </c>
      <c r="L60" s="1269"/>
    </row>
    <row r="61" spans="1:13" s="1106" customFormat="1" ht="18.5">
      <c r="A61" s="1108">
        <f>IF(B61="","",SUBTOTAL(3,$B$11:B61))</f>
        <v>51</v>
      </c>
      <c r="B61" s="1109" t="s">
        <v>1333</v>
      </c>
      <c r="C61" s="1110">
        <v>2583.5889999999999</v>
      </c>
      <c r="D61" s="1111" t="s">
        <v>1282</v>
      </c>
      <c r="E61" s="1111"/>
      <c r="F61" s="1111">
        <v>7</v>
      </c>
      <c r="G61" s="1111">
        <v>7</v>
      </c>
      <c r="H61" s="1111">
        <f t="shared" si="1"/>
        <v>0</v>
      </c>
      <c r="I61" s="1111">
        <v>7</v>
      </c>
      <c r="J61" s="1111">
        <f t="shared" si="0"/>
        <v>0</v>
      </c>
      <c r="K61" s="1142"/>
      <c r="L61" s="1112" t="s">
        <v>255</v>
      </c>
    </row>
    <row r="62" spans="1:13" s="1106" customFormat="1" ht="18.5">
      <c r="A62" s="1108">
        <f>IF(B62="","",SUBTOTAL(3,$B$11:B62))</f>
        <v>52</v>
      </c>
      <c r="B62" s="1109" t="s">
        <v>1334</v>
      </c>
      <c r="C62" s="1110">
        <v>4163.6769999999997</v>
      </c>
      <c r="D62" s="1111" t="s">
        <v>1282</v>
      </c>
      <c r="E62" s="1111"/>
      <c r="F62" s="1111">
        <v>11</v>
      </c>
      <c r="G62" s="1111">
        <v>11</v>
      </c>
      <c r="H62" s="1111">
        <f t="shared" si="1"/>
        <v>0</v>
      </c>
      <c r="I62" s="1111">
        <v>11</v>
      </c>
      <c r="J62" s="1111">
        <f t="shared" si="0"/>
        <v>0</v>
      </c>
      <c r="K62" s="1142" t="s">
        <v>1620</v>
      </c>
      <c r="L62" s="1112" t="s">
        <v>255</v>
      </c>
    </row>
    <row r="63" spans="1:13" s="1106" customFormat="1" ht="18.5">
      <c r="A63" s="1108">
        <f>IF(B63="","",SUBTOTAL(3,$B$11:B63))</f>
        <v>53</v>
      </c>
      <c r="B63" s="1109" t="s">
        <v>1335</v>
      </c>
      <c r="C63" s="1110">
        <v>4716.8109999999997</v>
      </c>
      <c r="D63" s="1111" t="s">
        <v>1282</v>
      </c>
      <c r="E63" s="1111"/>
      <c r="F63" s="1111">
        <v>12</v>
      </c>
      <c r="G63" s="1111">
        <v>12</v>
      </c>
      <c r="H63" s="1111">
        <f t="shared" si="1"/>
        <v>0</v>
      </c>
      <c r="I63" s="1111">
        <v>12</v>
      </c>
      <c r="J63" s="1111">
        <f t="shared" si="0"/>
        <v>0</v>
      </c>
      <c r="K63" s="1142" t="s">
        <v>1620</v>
      </c>
      <c r="L63" s="1112" t="s">
        <v>255</v>
      </c>
    </row>
    <row r="64" spans="1:13" s="1106" customFormat="1" ht="18.5">
      <c r="A64" s="1167">
        <f>IF(B64="","",SUBTOTAL(3,$B$11:B64))</f>
        <v>54</v>
      </c>
      <c r="B64" s="1168" t="s">
        <v>1336</v>
      </c>
      <c r="C64" s="1169">
        <v>4665.9179999999997</v>
      </c>
      <c r="D64" s="1170" t="s">
        <v>1282</v>
      </c>
      <c r="E64" s="1170"/>
      <c r="F64" s="1170">
        <v>12</v>
      </c>
      <c r="G64" s="1170">
        <v>12</v>
      </c>
      <c r="H64" s="1170">
        <f t="shared" si="1"/>
        <v>0</v>
      </c>
      <c r="I64" s="1170">
        <v>12</v>
      </c>
      <c r="J64" s="1170">
        <f t="shared" si="0"/>
        <v>0</v>
      </c>
      <c r="K64" s="1171" t="s">
        <v>1614</v>
      </c>
      <c r="L64" s="1166"/>
      <c r="M64" s="1106" t="s">
        <v>1600</v>
      </c>
    </row>
    <row r="65" spans="1:14" s="1106" customFormat="1" ht="18.5">
      <c r="A65" s="1167">
        <f>IF(B65="","",SUBTOTAL(3,$B$11:B65))</f>
        <v>55</v>
      </c>
      <c r="B65" s="1168" t="s">
        <v>1337</v>
      </c>
      <c r="C65" s="1169">
        <v>410.61</v>
      </c>
      <c r="D65" s="1170" t="s">
        <v>1281</v>
      </c>
      <c r="E65" s="1170"/>
      <c r="F65" s="1170">
        <v>1</v>
      </c>
      <c r="G65" s="1170">
        <v>1</v>
      </c>
      <c r="H65" s="1170">
        <f t="shared" si="1"/>
        <v>0</v>
      </c>
      <c r="I65" s="1170">
        <v>1</v>
      </c>
      <c r="J65" s="1170">
        <f t="shared" si="0"/>
        <v>0</v>
      </c>
      <c r="K65" s="1171" t="s">
        <v>1614</v>
      </c>
      <c r="L65" s="1166"/>
      <c r="M65" s="1113"/>
      <c r="N65" s="1113"/>
    </row>
    <row r="66" spans="1:14" s="1106" customFormat="1" ht="18.5">
      <c r="A66" s="1167">
        <f>IF(B66="","",SUBTOTAL(3,$B$11:B66))</f>
        <v>56</v>
      </c>
      <c r="B66" s="1168" t="s">
        <v>1338</v>
      </c>
      <c r="C66" s="1169">
        <v>823.78199999999993</v>
      </c>
      <c r="D66" s="1170" t="s">
        <v>1282</v>
      </c>
      <c r="E66" s="1170"/>
      <c r="F66" s="1170">
        <v>2</v>
      </c>
      <c r="G66" s="1170">
        <v>2</v>
      </c>
      <c r="H66" s="1170">
        <f t="shared" si="1"/>
        <v>0</v>
      </c>
      <c r="I66" s="1170">
        <v>2</v>
      </c>
      <c r="J66" s="1170">
        <f t="shared" si="0"/>
        <v>0</v>
      </c>
      <c r="K66" s="1171" t="s">
        <v>1614</v>
      </c>
      <c r="L66" s="1166"/>
      <c r="M66" s="1113"/>
      <c r="N66" s="1113"/>
    </row>
    <row r="67" spans="1:14" s="1106" customFormat="1" ht="18.5">
      <c r="A67" s="1167">
        <f>IF(B67="","",SUBTOTAL(3,$B$11:B67))</f>
        <v>57</v>
      </c>
      <c r="B67" s="1168" t="s">
        <v>1339</v>
      </c>
      <c r="C67" s="1169">
        <v>1258.998</v>
      </c>
      <c r="D67" s="1170" t="s">
        <v>1282</v>
      </c>
      <c r="E67" s="1170"/>
      <c r="F67" s="1170">
        <v>3</v>
      </c>
      <c r="G67" s="1170">
        <v>3</v>
      </c>
      <c r="H67" s="1170">
        <f t="shared" si="1"/>
        <v>0</v>
      </c>
      <c r="I67" s="1170">
        <v>3</v>
      </c>
      <c r="J67" s="1170">
        <f t="shared" si="0"/>
        <v>0</v>
      </c>
      <c r="K67" s="1171" t="s">
        <v>1614</v>
      </c>
      <c r="L67" s="1166"/>
      <c r="M67" s="1113"/>
      <c r="N67" s="1113"/>
    </row>
    <row r="68" spans="1:14" s="1106" customFormat="1" ht="18.5">
      <c r="A68" s="1101">
        <f>IF(B68="","",SUBTOTAL(3,$B$11:B68))</f>
        <v>58</v>
      </c>
      <c r="B68" s="1102" t="s">
        <v>1340</v>
      </c>
      <c r="C68" s="1103">
        <v>424.89100000000002</v>
      </c>
      <c r="D68" s="1104" t="s">
        <v>1281</v>
      </c>
      <c r="E68" s="1104"/>
      <c r="F68" s="1104">
        <v>1</v>
      </c>
      <c r="G68" s="1104">
        <v>1</v>
      </c>
      <c r="H68" s="1104">
        <f t="shared" si="1"/>
        <v>0</v>
      </c>
      <c r="I68" s="1104">
        <v>1</v>
      </c>
      <c r="J68" s="1104">
        <f t="shared" si="0"/>
        <v>0</v>
      </c>
      <c r="K68" s="1143" t="s">
        <v>1614</v>
      </c>
      <c r="L68" s="1105"/>
      <c r="M68" s="1113"/>
      <c r="N68" s="1113"/>
    </row>
    <row r="69" spans="1:14" s="1106" customFormat="1" ht="18.5">
      <c r="A69" s="1101">
        <f>IF(B69="","",SUBTOTAL(3,$B$11:B69))</f>
        <v>59</v>
      </c>
      <c r="B69" s="1102" t="s">
        <v>1451</v>
      </c>
      <c r="C69" s="1103">
        <v>1851.866</v>
      </c>
      <c r="D69" s="1104" t="s">
        <v>1282</v>
      </c>
      <c r="E69" s="1104"/>
      <c r="F69" s="1104">
        <v>5</v>
      </c>
      <c r="G69" s="1104">
        <v>5</v>
      </c>
      <c r="H69" s="1104">
        <f t="shared" si="1"/>
        <v>0</v>
      </c>
      <c r="I69" s="1104">
        <v>5</v>
      </c>
      <c r="J69" s="1104">
        <f t="shared" si="0"/>
        <v>0</v>
      </c>
      <c r="K69" s="1143" t="s">
        <v>1614</v>
      </c>
      <c r="L69" s="1105"/>
      <c r="M69" s="1113"/>
      <c r="N69" s="1113"/>
    </row>
    <row r="70" spans="1:14" s="1106" customFormat="1" ht="18.5">
      <c r="A70" s="1167">
        <f>IF(B70="","",SUBTOTAL(3,$B$11:B70))</f>
        <v>60</v>
      </c>
      <c r="B70" s="1168" t="s">
        <v>1452</v>
      </c>
      <c r="C70" s="1169">
        <v>1584.546</v>
      </c>
      <c r="D70" s="1170" t="s">
        <v>1282</v>
      </c>
      <c r="E70" s="1170"/>
      <c r="F70" s="1170">
        <v>4</v>
      </c>
      <c r="G70" s="1170">
        <v>4</v>
      </c>
      <c r="H70" s="1170">
        <f t="shared" si="1"/>
        <v>0</v>
      </c>
      <c r="I70" s="1170">
        <v>4</v>
      </c>
      <c r="J70" s="1170">
        <f t="shared" si="0"/>
        <v>0</v>
      </c>
      <c r="K70" s="1171" t="s">
        <v>1613</v>
      </c>
      <c r="L70" s="1166"/>
      <c r="M70" s="1113"/>
      <c r="N70" s="1113"/>
    </row>
    <row r="71" spans="1:14" s="1106" customFormat="1" ht="18.5">
      <c r="A71" s="1167">
        <f>IF(B71="","",SUBTOTAL(3,$B$11:B71))</f>
        <v>61</v>
      </c>
      <c r="B71" s="1168" t="s">
        <v>1397</v>
      </c>
      <c r="C71" s="1169">
        <v>2383.1549999999997</v>
      </c>
      <c r="D71" s="1170" t="s">
        <v>1282</v>
      </c>
      <c r="E71" s="1170"/>
      <c r="F71" s="1170">
        <v>6</v>
      </c>
      <c r="G71" s="1170">
        <v>6</v>
      </c>
      <c r="H71" s="1170">
        <f t="shared" si="1"/>
        <v>0</v>
      </c>
      <c r="I71" s="1170">
        <v>6</v>
      </c>
      <c r="J71" s="1170">
        <f t="shared" si="0"/>
        <v>0</v>
      </c>
      <c r="K71" s="1171" t="s">
        <v>1613</v>
      </c>
      <c r="L71" s="1166"/>
      <c r="M71" s="1113"/>
      <c r="N71" s="1113"/>
    </row>
    <row r="72" spans="1:14" s="1106" customFormat="1" ht="18.5">
      <c r="A72" s="1167">
        <f>IF(B72="","",SUBTOTAL(3,$B$11:B72))</f>
        <v>62</v>
      </c>
      <c r="B72" s="1168" t="s">
        <v>1399</v>
      </c>
      <c r="C72" s="1169">
        <v>208.53</v>
      </c>
      <c r="D72" s="1170" t="s">
        <v>1281</v>
      </c>
      <c r="E72" s="1170"/>
      <c r="F72" s="1170">
        <v>1</v>
      </c>
      <c r="G72" s="1170">
        <v>1</v>
      </c>
      <c r="H72" s="1170">
        <f t="shared" si="1"/>
        <v>0</v>
      </c>
      <c r="I72" s="1170">
        <v>1</v>
      </c>
      <c r="J72" s="1170">
        <f t="shared" si="0"/>
        <v>0</v>
      </c>
      <c r="K72" s="1171" t="s">
        <v>1613</v>
      </c>
      <c r="L72" s="1166"/>
      <c r="M72" s="1113"/>
      <c r="N72" s="1113"/>
    </row>
    <row r="73" spans="1:14" ht="21.5" thickBot="1">
      <c r="C73" s="1178">
        <f>SUM(C11:C72)/1000</f>
        <v>117.85605400000003</v>
      </c>
      <c r="F73" s="1177">
        <f>SUM(F11:F72)</f>
        <v>306</v>
      </c>
      <c r="G73" s="1177">
        <f>SUM(G11:G72)</f>
        <v>306</v>
      </c>
      <c r="H73" s="1177">
        <f>SUM(H11:H72)</f>
        <v>0</v>
      </c>
      <c r="I73" s="1177">
        <f>SUM(I11:I72)</f>
        <v>302</v>
      </c>
      <c r="J73" s="1177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444" t="s">
        <v>1289</v>
      </c>
      <c r="B77" s="1445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84" t="s">
        <v>1419</v>
      </c>
      <c r="C80" s="962" t="s">
        <v>1353</v>
      </c>
      <c r="D80" s="1118" t="s">
        <v>1598</v>
      </c>
      <c r="E80" s="962" t="s">
        <v>1353</v>
      </c>
      <c r="F80" s="1285" t="s">
        <v>1773</v>
      </c>
      <c r="G80" s="962" t="s">
        <v>1774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91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91">
        <v>1.17632</v>
      </c>
      <c r="F82" s="77">
        <f>B82-D82</f>
        <v>22</v>
      </c>
      <c r="G82" s="598">
        <f>C82-E82</f>
        <v>6.5044149999999998</v>
      </c>
    </row>
    <row r="83" spans="1:7" ht="21">
      <c r="A83" s="1286" t="s">
        <v>1346</v>
      </c>
      <c r="B83" s="1287">
        <f t="shared" ref="B83:G83" si="2">SUBTOTAL(9,B81:B82)</f>
        <v>62</v>
      </c>
      <c r="C83" s="1288">
        <f t="shared" si="2"/>
        <v>117.85083100000003</v>
      </c>
      <c r="D83" s="1287">
        <f t="shared" si="2"/>
        <v>24</v>
      </c>
      <c r="E83" s="1289">
        <f t="shared" si="2"/>
        <v>71.259328000000011</v>
      </c>
      <c r="F83" s="1287">
        <f t="shared" si="2"/>
        <v>38</v>
      </c>
      <c r="G83" s="1290">
        <f t="shared" si="2"/>
        <v>46.591503000000024</v>
      </c>
    </row>
    <row r="298" spans="14:14">
      <c r="N298" s="839" t="s">
        <v>1597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194" priority="3"/>
    <cfRule type="duplicateValues" dxfId="193" priority="4"/>
  </conditionalFormatting>
  <conditionalFormatting sqref="B73:B1048576">
    <cfRule type="duplicateValues" dxfId="192" priority="2"/>
  </conditionalFormatting>
  <conditionalFormatting sqref="M12:M64">
    <cfRule type="duplicateValues" dxfId="191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zoomScale="93" zoomScaleNormal="93" workbookViewId="0">
      <selection activeCell="D328" sqref="D328:H328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331" t="s">
        <v>120</v>
      </c>
      <c r="B1" s="1331"/>
      <c r="C1" s="1331"/>
      <c r="D1" s="1331"/>
      <c r="E1" s="1331"/>
      <c r="F1" s="1331"/>
      <c r="G1" s="1331"/>
      <c r="H1" s="1331"/>
      <c r="I1" s="1331"/>
      <c r="J1" s="1331"/>
      <c r="K1" s="1331"/>
      <c r="L1" s="1331"/>
    </row>
    <row r="2" spans="1:12" ht="15.5">
      <c r="A2" s="1331" t="s">
        <v>1014</v>
      </c>
      <c r="B2" s="1331"/>
      <c r="C2" s="1331"/>
      <c r="D2" s="1331"/>
      <c r="E2" s="1331"/>
      <c r="F2" s="1331"/>
      <c r="G2" s="1331"/>
      <c r="H2" s="1331"/>
      <c r="I2" s="1331"/>
      <c r="J2" s="1331"/>
      <c r="K2" s="1331"/>
      <c r="L2" s="1331"/>
    </row>
    <row r="3" spans="1:12" ht="15.5">
      <c r="A3" s="1028" t="s">
        <v>1463</v>
      </c>
      <c r="B3" s="1028"/>
      <c r="C3" s="1028"/>
      <c r="D3" s="1028"/>
      <c r="E3" s="1028"/>
      <c r="F3" s="1028"/>
      <c r="G3" s="1028"/>
      <c r="H3" s="1066">
        <f>SUBTOTAL(9,H5:H307)</f>
        <v>14162.895667999981</v>
      </c>
      <c r="I3" s="1066">
        <f>SUBTOTAL(9,I5:I307)</f>
        <v>1319.5343287544911</v>
      </c>
      <c r="J3" s="1028"/>
      <c r="K3" s="1029" t="str">
        <f>TA413_PBNTL!M1</f>
        <v>27.05.2026</v>
      </c>
      <c r="L3" s="1029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7" t="s">
        <v>46</v>
      </c>
      <c r="F4" s="1146" t="s">
        <v>47</v>
      </c>
      <c r="G4" s="1147" t="s">
        <v>303</v>
      </c>
      <c r="H4" s="1147" t="s">
        <v>283</v>
      </c>
      <c r="I4" s="1268" t="s">
        <v>272</v>
      </c>
      <c r="J4" s="84" t="s">
        <v>48</v>
      </c>
      <c r="K4" s="84" t="s">
        <v>1</v>
      </c>
      <c r="L4" s="84" t="s">
        <v>1576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68" si="0">VLOOKUP(D5,$D$313:$I$342,6,0)</f>
        <v>43.804423999999997</v>
      </c>
      <c r="I5" s="1013">
        <f t="shared" ref="I5:I68" si="1">IFERROR(VLOOKUP(D5,$D$313:$K$342,8,0)/10^5,"")</f>
        <v>4.0811880970015997</v>
      </c>
      <c r="J5" s="620" t="s">
        <v>1017</v>
      </c>
      <c r="K5" s="1014" t="s">
        <v>255</v>
      </c>
      <c r="L5" s="1014" t="s">
        <v>1661</v>
      </c>
    </row>
    <row r="6" spans="1:12" s="622" customFormat="1" ht="15.5">
      <c r="A6" s="617">
        <f t="shared" ref="A6:A69" si="2">A5+1</f>
        <v>2</v>
      </c>
      <c r="B6" s="617">
        <v>2</v>
      </c>
      <c r="C6" s="1015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1661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1661</v>
      </c>
    </row>
    <row r="8" spans="1:12" s="622" customFormat="1" ht="15.5">
      <c r="A8" s="617">
        <f t="shared" si="2"/>
        <v>4</v>
      </c>
      <c r="B8" s="617">
        <v>2</v>
      </c>
      <c r="C8" s="1015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1661</v>
      </c>
    </row>
    <row r="9" spans="1:12" s="622" customFormat="1" ht="15.5">
      <c r="A9" s="617">
        <f t="shared" si="2"/>
        <v>5</v>
      </c>
      <c r="B9" s="617">
        <v>3</v>
      </c>
      <c r="C9" s="1015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1661</v>
      </c>
    </row>
    <row r="10" spans="1:12" s="622" customFormat="1" ht="15.5">
      <c r="A10" s="617">
        <f t="shared" si="2"/>
        <v>6</v>
      </c>
      <c r="B10" s="617">
        <v>4</v>
      </c>
      <c r="C10" s="1015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1661</v>
      </c>
    </row>
    <row r="11" spans="1:12" s="622" customFormat="1" ht="15.5">
      <c r="A11" s="617">
        <f t="shared" si="2"/>
        <v>7</v>
      </c>
      <c r="B11" s="617">
        <v>5</v>
      </c>
      <c r="C11" s="1015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1661</v>
      </c>
    </row>
    <row r="12" spans="1:12" s="317" customFormat="1" ht="15.5">
      <c r="A12" s="617">
        <f t="shared" si="2"/>
        <v>8</v>
      </c>
      <c r="B12" s="617">
        <v>1</v>
      </c>
      <c r="C12" s="1015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1661</v>
      </c>
    </row>
    <row r="13" spans="1:12" s="622" customFormat="1" ht="15.5">
      <c r="A13" s="617">
        <f t="shared" si="2"/>
        <v>9</v>
      </c>
      <c r="B13" s="617">
        <v>2</v>
      </c>
      <c r="C13" s="1015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1661</v>
      </c>
    </row>
    <row r="14" spans="1:12" s="622" customFormat="1" ht="15.5">
      <c r="A14" s="617">
        <f t="shared" si="2"/>
        <v>10</v>
      </c>
      <c r="B14" s="617">
        <v>1</v>
      </c>
      <c r="C14" s="1015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1661</v>
      </c>
    </row>
    <row r="15" spans="1:12" s="622" customFormat="1" ht="15.5">
      <c r="A15" s="617">
        <f t="shared" si="2"/>
        <v>11</v>
      </c>
      <c r="B15" s="617">
        <v>2</v>
      </c>
      <c r="C15" s="1015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1661</v>
      </c>
    </row>
    <row r="16" spans="1:12" s="622" customFormat="1" ht="15.5">
      <c r="A16" s="617">
        <f t="shared" si="2"/>
        <v>12</v>
      </c>
      <c r="B16" s="617">
        <v>3</v>
      </c>
      <c r="C16" s="1015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1661</v>
      </c>
    </row>
    <row r="17" spans="1:12" s="622" customFormat="1" ht="15.5">
      <c r="A17" s="617">
        <f t="shared" si="2"/>
        <v>13</v>
      </c>
      <c r="B17" s="617">
        <v>4</v>
      </c>
      <c r="C17" s="1015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1661</v>
      </c>
    </row>
    <row r="18" spans="1:12" s="622" customFormat="1" ht="15.5">
      <c r="A18" s="617">
        <f t="shared" si="2"/>
        <v>14</v>
      </c>
      <c r="B18" s="617">
        <v>5</v>
      </c>
      <c r="C18" s="1015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1661</v>
      </c>
    </row>
    <row r="19" spans="1:12" s="622" customFormat="1" ht="15.5">
      <c r="A19" s="617">
        <f t="shared" si="2"/>
        <v>15</v>
      </c>
      <c r="B19" s="617">
        <v>6</v>
      </c>
      <c r="C19" s="1015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1661</v>
      </c>
    </row>
    <row r="20" spans="1:12" s="622" customFormat="1" ht="15.5">
      <c r="A20" s="617">
        <f t="shared" si="2"/>
        <v>16</v>
      </c>
      <c r="B20" s="617">
        <v>7</v>
      </c>
      <c r="C20" s="1015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1661</v>
      </c>
    </row>
    <row r="21" spans="1:12" s="622" customFormat="1" ht="15.5">
      <c r="A21" s="617">
        <f t="shared" si="2"/>
        <v>17</v>
      </c>
      <c r="B21" s="617">
        <v>8</v>
      </c>
      <c r="C21" s="1015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1661</v>
      </c>
    </row>
    <row r="22" spans="1:12" s="622" customFormat="1" ht="15.5">
      <c r="A22" s="617">
        <f t="shared" si="2"/>
        <v>18</v>
      </c>
      <c r="B22" s="617">
        <v>9</v>
      </c>
      <c r="C22" s="1015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1661</v>
      </c>
    </row>
    <row r="23" spans="1:12" s="622" customFormat="1" ht="15.5">
      <c r="A23" s="617">
        <f t="shared" si="2"/>
        <v>19</v>
      </c>
      <c r="B23" s="617">
        <v>10</v>
      </c>
      <c r="C23" s="1015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1661</v>
      </c>
    </row>
    <row r="24" spans="1:12" s="622" customFormat="1" ht="15.5">
      <c r="A24" s="617">
        <f t="shared" si="2"/>
        <v>20</v>
      </c>
      <c r="B24" s="617">
        <v>11</v>
      </c>
      <c r="C24" s="1015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1661</v>
      </c>
    </row>
    <row r="25" spans="1:12" s="622" customFormat="1" ht="15.5">
      <c r="A25" s="617">
        <f t="shared" si="2"/>
        <v>21</v>
      </c>
      <c r="B25" s="617">
        <v>12</v>
      </c>
      <c r="C25" s="1015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1661</v>
      </c>
    </row>
    <row r="26" spans="1:12" s="622" customFormat="1" ht="15.5">
      <c r="A26" s="617">
        <f t="shared" si="2"/>
        <v>22</v>
      </c>
      <c r="B26" s="617">
        <v>13</v>
      </c>
      <c r="C26" s="1015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1661</v>
      </c>
    </row>
    <row r="27" spans="1:12" s="622" customFormat="1" ht="15.5">
      <c r="A27" s="617">
        <f t="shared" si="2"/>
        <v>23</v>
      </c>
      <c r="B27" s="617">
        <v>1</v>
      </c>
      <c r="C27" s="1015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1661</v>
      </c>
    </row>
    <row r="28" spans="1:12" s="622" customFormat="1" ht="15.5">
      <c r="A28" s="617">
        <f t="shared" si="2"/>
        <v>24</v>
      </c>
      <c r="B28" s="617">
        <v>2</v>
      </c>
      <c r="C28" s="1015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1661</v>
      </c>
    </row>
    <row r="29" spans="1:12" s="622" customFormat="1">
      <c r="A29" s="617">
        <f t="shared" si="2"/>
        <v>25</v>
      </c>
      <c r="B29" s="617">
        <v>3</v>
      </c>
      <c r="C29" s="1017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1661</v>
      </c>
    </row>
    <row r="30" spans="1:12" s="622" customFormat="1" ht="15.5">
      <c r="A30" s="617">
        <f t="shared" si="2"/>
        <v>26</v>
      </c>
      <c r="B30" s="617">
        <v>4</v>
      </c>
      <c r="C30" s="1015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1661</v>
      </c>
    </row>
    <row r="31" spans="1:12" s="622" customFormat="1">
      <c r="A31" s="617">
        <f t="shared" si="2"/>
        <v>27</v>
      </c>
      <c r="B31" s="617">
        <v>5</v>
      </c>
      <c r="C31" s="1017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1661</v>
      </c>
    </row>
    <row r="32" spans="1:12" s="622" customFormat="1" ht="15.5">
      <c r="A32" s="617">
        <f t="shared" si="2"/>
        <v>28</v>
      </c>
      <c r="B32" s="617">
        <v>6</v>
      </c>
      <c r="C32" s="1015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1661</v>
      </c>
    </row>
    <row r="33" spans="1:12" s="622" customFormat="1">
      <c r="A33" s="617">
        <f t="shared" si="2"/>
        <v>29</v>
      </c>
      <c r="B33" s="617">
        <v>7</v>
      </c>
      <c r="C33" s="1017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1661</v>
      </c>
    </row>
    <row r="34" spans="1:12" s="622" customFormat="1">
      <c r="A34" s="617">
        <f t="shared" si="2"/>
        <v>30</v>
      </c>
      <c r="B34" s="617">
        <v>8</v>
      </c>
      <c r="C34" s="1017" t="s">
        <v>1073</v>
      </c>
      <c r="D34" s="71" t="str">
        <f>IFERROR(VLOOKUP(C34,Foundation!$C$5:$D$554,2,0),"")</f>
        <v>DA+9</v>
      </c>
      <c r="E34" s="739">
        <v>45661</v>
      </c>
      <c r="F34" s="739">
        <v>45668</v>
      </c>
      <c r="G34" s="70" t="s">
        <v>1172</v>
      </c>
      <c r="H34" s="563">
        <f t="shared" si="0"/>
        <v>45.697022000000004</v>
      </c>
      <c r="I34" s="1013">
        <f t="shared" si="1"/>
        <v>4.2575184245048003</v>
      </c>
      <c r="J34" s="620" t="s">
        <v>1173</v>
      </c>
      <c r="K34" s="1014" t="s">
        <v>255</v>
      </c>
      <c r="L34" s="1014" t="s">
        <v>1661</v>
      </c>
    </row>
    <row r="35" spans="1:12" s="622" customFormat="1">
      <c r="A35" s="617">
        <f t="shared" si="2"/>
        <v>31</v>
      </c>
      <c r="B35" s="617">
        <v>9</v>
      </c>
      <c r="C35" s="1018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si="0"/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1661</v>
      </c>
    </row>
    <row r="36" spans="1:12" s="622" customFormat="1">
      <c r="A36" s="617">
        <f t="shared" si="2"/>
        <v>32</v>
      </c>
      <c r="B36" s="617">
        <v>10</v>
      </c>
      <c r="C36" s="1018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0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1661</v>
      </c>
    </row>
    <row r="37" spans="1:12" s="622" customFormat="1">
      <c r="A37" s="617">
        <f t="shared" si="2"/>
        <v>33</v>
      </c>
      <c r="B37" s="617">
        <v>11</v>
      </c>
      <c r="C37" s="1018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0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1661</v>
      </c>
    </row>
    <row r="38" spans="1:12" s="622" customFormat="1">
      <c r="A38" s="617">
        <f t="shared" si="2"/>
        <v>34</v>
      </c>
      <c r="B38" s="617">
        <v>12</v>
      </c>
      <c r="C38" s="1018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0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1661</v>
      </c>
    </row>
    <row r="39" spans="1:12" s="622" customFormat="1">
      <c r="A39" s="617">
        <f t="shared" si="2"/>
        <v>35</v>
      </c>
      <c r="B39" s="617">
        <v>13</v>
      </c>
      <c r="C39" s="1018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0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1661</v>
      </c>
    </row>
    <row r="40" spans="1:12" s="622" customFormat="1">
      <c r="A40" s="617">
        <f t="shared" si="2"/>
        <v>36</v>
      </c>
      <c r="B40" s="617">
        <v>14</v>
      </c>
      <c r="C40" s="1018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0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1661</v>
      </c>
    </row>
    <row r="41" spans="1:12" s="622" customFormat="1" ht="15.5">
      <c r="A41" s="617">
        <f t="shared" si="2"/>
        <v>37</v>
      </c>
      <c r="B41" s="617">
        <v>15</v>
      </c>
      <c r="C41" s="1015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0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1661</v>
      </c>
    </row>
    <row r="42" spans="1:12" s="622" customFormat="1">
      <c r="A42" s="617">
        <f t="shared" si="2"/>
        <v>38</v>
      </c>
      <c r="B42" s="617">
        <v>16</v>
      </c>
      <c r="C42" s="1018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0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1661</v>
      </c>
    </row>
    <row r="43" spans="1:12" s="622" customFormat="1">
      <c r="A43" s="617">
        <f t="shared" si="2"/>
        <v>39</v>
      </c>
      <c r="B43" s="617">
        <v>17</v>
      </c>
      <c r="C43" s="1018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0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1661</v>
      </c>
    </row>
    <row r="44" spans="1:12" s="317" customFormat="1">
      <c r="A44" s="617">
        <f t="shared" si="2"/>
        <v>40</v>
      </c>
      <c r="B44" s="71">
        <v>18</v>
      </c>
      <c r="C44" s="1019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0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1661</v>
      </c>
    </row>
    <row r="45" spans="1:12" s="317" customFormat="1">
      <c r="A45" s="617">
        <f t="shared" si="2"/>
        <v>41</v>
      </c>
      <c r="B45" s="71">
        <v>19</v>
      </c>
      <c r="C45" s="1019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0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1661</v>
      </c>
    </row>
    <row r="46" spans="1:12" s="622" customFormat="1" ht="15.5">
      <c r="A46" s="617">
        <f t="shared" si="2"/>
        <v>42</v>
      </c>
      <c r="B46" s="617">
        <v>20</v>
      </c>
      <c r="C46" s="1015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0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1661</v>
      </c>
    </row>
    <row r="47" spans="1:12" s="622" customFormat="1" ht="15.5">
      <c r="A47" s="617">
        <f t="shared" si="2"/>
        <v>43</v>
      </c>
      <c r="B47" s="617">
        <v>21</v>
      </c>
      <c r="C47" s="1015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0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1661</v>
      </c>
    </row>
    <row r="48" spans="1:12" s="317" customFormat="1">
      <c r="A48" s="617">
        <f t="shared" si="2"/>
        <v>44</v>
      </c>
      <c r="B48" s="71">
        <v>22</v>
      </c>
      <c r="C48" s="1019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0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1661</v>
      </c>
    </row>
    <row r="49" spans="1:12" s="317" customFormat="1">
      <c r="A49" s="617">
        <f t="shared" si="2"/>
        <v>45</v>
      </c>
      <c r="B49" s="71">
        <v>23</v>
      </c>
      <c r="C49" s="1019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0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1661</v>
      </c>
    </row>
    <row r="50" spans="1:12" s="317" customFormat="1">
      <c r="A50" s="617">
        <f t="shared" si="2"/>
        <v>46</v>
      </c>
      <c r="B50" s="71">
        <v>24</v>
      </c>
      <c r="C50" s="1019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0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1661</v>
      </c>
    </row>
    <row r="51" spans="1:12" s="622" customFormat="1" ht="15.5">
      <c r="A51" s="617">
        <f t="shared" si="2"/>
        <v>47</v>
      </c>
      <c r="B51" s="617">
        <v>25</v>
      </c>
      <c r="C51" s="1015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0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1661</v>
      </c>
    </row>
    <row r="52" spans="1:12" s="317" customFormat="1">
      <c r="A52" s="617">
        <f t="shared" si="2"/>
        <v>48</v>
      </c>
      <c r="B52" s="71">
        <v>1</v>
      </c>
      <c r="C52" s="1019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0"/>
        <v>36.159755999999994</v>
      </c>
      <c r="I52" s="780">
        <f t="shared" si="1"/>
        <v>3.3689466109103994</v>
      </c>
      <c r="J52" s="70" t="s">
        <v>1187</v>
      </c>
      <c r="K52" s="1020" t="s">
        <v>255</v>
      </c>
      <c r="L52" s="1014" t="s">
        <v>1661</v>
      </c>
    </row>
    <row r="53" spans="1:12" s="622" customFormat="1" ht="15.5">
      <c r="A53" s="617">
        <f t="shared" si="2"/>
        <v>49</v>
      </c>
      <c r="B53" s="617">
        <v>2</v>
      </c>
      <c r="C53" s="1015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0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1661</v>
      </c>
    </row>
    <row r="54" spans="1:12" s="622" customFormat="1" ht="15.5">
      <c r="A54" s="617">
        <f t="shared" si="2"/>
        <v>50</v>
      </c>
      <c r="B54" s="617">
        <v>3</v>
      </c>
      <c r="C54" s="1015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0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1661</v>
      </c>
    </row>
    <row r="55" spans="1:12" s="317" customFormat="1">
      <c r="A55" s="617">
        <f t="shared" si="2"/>
        <v>51</v>
      </c>
      <c r="B55" s="71">
        <v>4</v>
      </c>
      <c r="C55" s="1019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0"/>
        <v>43.804423999999997</v>
      </c>
      <c r="I55" s="780">
        <f t="shared" si="1"/>
        <v>4.0811880970015997</v>
      </c>
      <c r="J55" s="70" t="s">
        <v>1017</v>
      </c>
      <c r="K55" s="1020" t="s">
        <v>255</v>
      </c>
      <c r="L55" s="1014" t="s">
        <v>1661</v>
      </c>
    </row>
    <row r="56" spans="1:12" s="317" customFormat="1">
      <c r="A56" s="617">
        <f t="shared" si="2"/>
        <v>52</v>
      </c>
      <c r="B56" s="71">
        <v>5</v>
      </c>
      <c r="C56" s="1019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0"/>
        <v>43.804423999999997</v>
      </c>
      <c r="I56" s="780">
        <f t="shared" si="1"/>
        <v>4.0811880970015997</v>
      </c>
      <c r="J56" s="70" t="s">
        <v>1187</v>
      </c>
      <c r="K56" s="1020" t="s">
        <v>255</v>
      </c>
      <c r="L56" s="1014" t="s">
        <v>1661</v>
      </c>
    </row>
    <row r="57" spans="1:12" s="317" customFormat="1">
      <c r="A57" s="617">
        <f t="shared" si="2"/>
        <v>53</v>
      </c>
      <c r="B57" s="71">
        <v>6</v>
      </c>
      <c r="C57" s="1019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0"/>
        <v>35.601761999999994</v>
      </c>
      <c r="I57" s="780">
        <f t="shared" si="1"/>
        <v>3.3169592027207995</v>
      </c>
      <c r="J57" s="70" t="s">
        <v>1143</v>
      </c>
      <c r="K57" s="1020" t="s">
        <v>255</v>
      </c>
      <c r="L57" s="1014" t="s">
        <v>1661</v>
      </c>
    </row>
    <row r="58" spans="1:12" s="622" customFormat="1" ht="15.5">
      <c r="A58" s="617">
        <f t="shared" si="2"/>
        <v>54</v>
      </c>
      <c r="B58" s="617">
        <v>7</v>
      </c>
      <c r="C58" s="1015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0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1661</v>
      </c>
    </row>
    <row r="59" spans="1:12" s="317" customFormat="1">
      <c r="A59" s="617">
        <f t="shared" si="2"/>
        <v>55</v>
      </c>
      <c r="B59" s="71">
        <v>8</v>
      </c>
      <c r="C59" s="1019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0"/>
        <v>55.450851000000007</v>
      </c>
      <c r="I59" s="780">
        <f t="shared" si="1"/>
        <v>5.1662670663084009</v>
      </c>
      <c r="J59" s="70" t="s">
        <v>1187</v>
      </c>
      <c r="K59" s="1020" t="s">
        <v>255</v>
      </c>
      <c r="L59" s="1014" t="s">
        <v>1661</v>
      </c>
    </row>
    <row r="60" spans="1:12" s="622" customFormat="1" ht="15.5">
      <c r="A60" s="617">
        <f t="shared" si="2"/>
        <v>56</v>
      </c>
      <c r="B60" s="617">
        <v>9</v>
      </c>
      <c r="C60" s="1015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0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1661</v>
      </c>
    </row>
    <row r="61" spans="1:12" s="622" customFormat="1" ht="15.5">
      <c r="A61" s="617">
        <f t="shared" si="2"/>
        <v>57</v>
      </c>
      <c r="B61" s="617">
        <v>10</v>
      </c>
      <c r="C61" s="1015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0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1661</v>
      </c>
    </row>
    <row r="62" spans="1:12" s="317" customFormat="1">
      <c r="A62" s="617">
        <f t="shared" si="2"/>
        <v>58</v>
      </c>
      <c r="B62" s="71">
        <v>11</v>
      </c>
      <c r="C62" s="1019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0"/>
        <v>36.159755999999994</v>
      </c>
      <c r="I62" s="780">
        <f t="shared" si="1"/>
        <v>3.3689466109103994</v>
      </c>
      <c r="J62" s="70" t="s">
        <v>1174</v>
      </c>
      <c r="K62" s="1020" t="s">
        <v>255</v>
      </c>
      <c r="L62" s="1014" t="s">
        <v>1661</v>
      </c>
    </row>
    <row r="63" spans="1:12" s="622" customFormat="1" ht="15.5">
      <c r="A63" s="617">
        <f t="shared" si="2"/>
        <v>59</v>
      </c>
      <c r="B63" s="617">
        <v>12</v>
      </c>
      <c r="C63" s="1015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0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1661</v>
      </c>
    </row>
    <row r="64" spans="1:12" s="317" customFormat="1">
      <c r="A64" s="617">
        <f t="shared" si="2"/>
        <v>60</v>
      </c>
      <c r="B64" s="71">
        <v>13</v>
      </c>
      <c r="C64" s="1019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0"/>
        <v>43.804423999999997</v>
      </c>
      <c r="I64" s="780">
        <f t="shared" si="1"/>
        <v>4.0811880970015997</v>
      </c>
      <c r="J64" s="70" t="s">
        <v>1143</v>
      </c>
      <c r="K64" s="1020" t="s">
        <v>255</v>
      </c>
      <c r="L64" s="1014" t="s">
        <v>1661</v>
      </c>
    </row>
    <row r="65" spans="1:12" s="317" customFormat="1">
      <c r="A65" s="617">
        <f t="shared" si="2"/>
        <v>61</v>
      </c>
      <c r="B65" s="71">
        <v>14</v>
      </c>
      <c r="C65" s="1019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0"/>
        <v>45.697022000000004</v>
      </c>
      <c r="I65" s="780">
        <f t="shared" si="1"/>
        <v>4.2575184245048003</v>
      </c>
      <c r="J65" s="70" t="s">
        <v>1187</v>
      </c>
      <c r="K65" s="1020" t="s">
        <v>255</v>
      </c>
      <c r="L65" s="1014" t="s">
        <v>1661</v>
      </c>
    </row>
    <row r="66" spans="1:12" s="622" customFormat="1" ht="15.5">
      <c r="A66" s="617">
        <f t="shared" si="2"/>
        <v>62</v>
      </c>
      <c r="B66" s="617">
        <v>15</v>
      </c>
      <c r="C66" s="1015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0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1661</v>
      </c>
    </row>
    <row r="67" spans="1:12" s="622" customFormat="1" ht="15.5">
      <c r="A67" s="617">
        <f t="shared" si="2"/>
        <v>63</v>
      </c>
      <c r="B67" s="617">
        <v>16</v>
      </c>
      <c r="C67" s="1015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0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1661</v>
      </c>
    </row>
    <row r="68" spans="1:12" s="317" customFormat="1">
      <c r="A68" s="617">
        <f t="shared" si="2"/>
        <v>64</v>
      </c>
      <c r="B68" s="71">
        <v>17</v>
      </c>
      <c r="C68" s="1019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0"/>
        <v>43.804423999999997</v>
      </c>
      <c r="I68" s="780">
        <f t="shared" si="1"/>
        <v>4.0811880970015997</v>
      </c>
      <c r="J68" s="70" t="s">
        <v>1187</v>
      </c>
      <c r="K68" s="1020" t="s">
        <v>255</v>
      </c>
      <c r="L68" s="1014" t="s">
        <v>1661</v>
      </c>
    </row>
    <row r="69" spans="1:12" s="622" customFormat="1" ht="15.5">
      <c r="A69" s="617">
        <f t="shared" si="2"/>
        <v>65</v>
      </c>
      <c r="B69" s="617">
        <v>18</v>
      </c>
      <c r="C69" s="1015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ref="H69:H132" si="3">VLOOKUP(D69,$D$313:$I$342,6,0)</f>
        <v>37.931087999999995</v>
      </c>
      <c r="I69" s="1013">
        <f t="shared" ref="I69:I132" si="4">IFERROR(VLOOKUP(D69,$D$313:$K$342,8,0)/10^5,"")</f>
        <v>3.5339787792191997</v>
      </c>
      <c r="J69" s="620" t="s">
        <v>1173</v>
      </c>
      <c r="K69" s="1014" t="s">
        <v>255</v>
      </c>
      <c r="L69" s="1014" t="s">
        <v>1661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9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20" t="s">
        <v>255</v>
      </c>
      <c r="L70" s="1014" t="s">
        <v>1661</v>
      </c>
    </row>
    <row r="71" spans="1:12" s="317" customFormat="1">
      <c r="A71" s="617">
        <f t="shared" si="5"/>
        <v>67</v>
      </c>
      <c r="B71" s="71">
        <v>20</v>
      </c>
      <c r="C71" s="1019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20" t="s">
        <v>255</v>
      </c>
      <c r="L71" s="1014" t="s">
        <v>1661</v>
      </c>
    </row>
    <row r="72" spans="1:12" s="622" customFormat="1" ht="15.5">
      <c r="A72" s="617">
        <f t="shared" si="5"/>
        <v>68</v>
      </c>
      <c r="B72" s="617">
        <v>21</v>
      </c>
      <c r="C72" s="1015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1661</v>
      </c>
    </row>
    <row r="73" spans="1:12" s="317" customFormat="1">
      <c r="A73" s="617">
        <f t="shared" si="5"/>
        <v>69</v>
      </c>
      <c r="B73" s="617">
        <v>1</v>
      </c>
      <c r="C73" s="1018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1661</v>
      </c>
    </row>
    <row r="74" spans="1:12" s="317" customFormat="1">
      <c r="A74" s="617">
        <f t="shared" si="5"/>
        <v>70</v>
      </c>
      <c r="B74" s="617">
        <v>2</v>
      </c>
      <c r="C74" s="1018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1661</v>
      </c>
    </row>
    <row r="75" spans="1:12" s="622" customFormat="1" ht="15.5">
      <c r="A75" s="617">
        <f t="shared" si="5"/>
        <v>71</v>
      </c>
      <c r="B75" s="617">
        <v>3</v>
      </c>
      <c r="C75" s="1015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1661</v>
      </c>
    </row>
    <row r="76" spans="1:12" s="622" customFormat="1" ht="15.5">
      <c r="A76" s="617">
        <f t="shared" si="5"/>
        <v>72</v>
      </c>
      <c r="B76" s="617">
        <v>4</v>
      </c>
      <c r="C76" s="1015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1661</v>
      </c>
    </row>
    <row r="77" spans="1:12" s="622" customFormat="1" ht="15.5">
      <c r="A77" s="617">
        <f t="shared" si="5"/>
        <v>73</v>
      </c>
      <c r="B77" s="617">
        <v>5</v>
      </c>
      <c r="C77" s="1015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1661</v>
      </c>
    </row>
    <row r="78" spans="1:12" s="317" customFormat="1">
      <c r="A78" s="617">
        <f t="shared" si="5"/>
        <v>74</v>
      </c>
      <c r="B78" s="617">
        <v>6</v>
      </c>
      <c r="C78" s="1018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1661</v>
      </c>
    </row>
    <row r="79" spans="1:12" s="622" customFormat="1" ht="15.5">
      <c r="A79" s="617">
        <f t="shared" si="5"/>
        <v>75</v>
      </c>
      <c r="B79" s="617">
        <v>7</v>
      </c>
      <c r="C79" s="1015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1661</v>
      </c>
    </row>
    <row r="80" spans="1:12" s="622" customFormat="1" ht="15.5">
      <c r="A80" s="617">
        <f t="shared" si="5"/>
        <v>76</v>
      </c>
      <c r="B80" s="617">
        <v>8</v>
      </c>
      <c r="C80" s="1015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1661</v>
      </c>
    </row>
    <row r="81" spans="1:12" s="622" customFormat="1" ht="15.5">
      <c r="A81" s="617">
        <f t="shared" si="5"/>
        <v>77</v>
      </c>
      <c r="B81" s="617">
        <v>9</v>
      </c>
      <c r="C81" s="1015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1661</v>
      </c>
    </row>
    <row r="82" spans="1:12" s="317" customFormat="1">
      <c r="A82" s="617">
        <f t="shared" si="5"/>
        <v>78</v>
      </c>
      <c r="B82" s="617">
        <v>10</v>
      </c>
      <c r="C82" s="1018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1661</v>
      </c>
    </row>
    <row r="83" spans="1:12" s="317" customFormat="1">
      <c r="A83" s="617">
        <f t="shared" si="5"/>
        <v>79</v>
      </c>
      <c r="B83" s="617">
        <v>11</v>
      </c>
      <c r="C83" s="1018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1661</v>
      </c>
    </row>
    <row r="84" spans="1:12" s="622" customFormat="1" ht="15.5">
      <c r="A84" s="617">
        <f t="shared" si="5"/>
        <v>80</v>
      </c>
      <c r="B84" s="617">
        <v>12</v>
      </c>
      <c r="C84" s="1015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1661</v>
      </c>
    </row>
    <row r="85" spans="1:12" s="622" customFormat="1" ht="15.5">
      <c r="A85" s="617">
        <f t="shared" si="5"/>
        <v>81</v>
      </c>
      <c r="B85" s="617">
        <v>13</v>
      </c>
      <c r="C85" s="1015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1661</v>
      </c>
    </row>
    <row r="86" spans="1:12" s="622" customFormat="1" ht="15.5">
      <c r="A86" s="617">
        <f t="shared" si="5"/>
        <v>82</v>
      </c>
      <c r="B86" s="617">
        <v>14</v>
      </c>
      <c r="C86" s="1015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1661</v>
      </c>
    </row>
    <row r="87" spans="1:12" s="622" customFormat="1" ht="15.5">
      <c r="A87" s="617">
        <f t="shared" si="5"/>
        <v>83</v>
      </c>
      <c r="B87" s="617">
        <v>15</v>
      </c>
      <c r="C87" s="1015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1661</v>
      </c>
    </row>
    <row r="88" spans="1:12" s="317" customFormat="1">
      <c r="A88" s="617">
        <f t="shared" si="5"/>
        <v>84</v>
      </c>
      <c r="B88" s="617">
        <v>16</v>
      </c>
      <c r="C88" s="1018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1661</v>
      </c>
    </row>
    <row r="89" spans="1:12" s="622" customFormat="1" ht="15.5">
      <c r="A89" s="617">
        <f t="shared" si="5"/>
        <v>85</v>
      </c>
      <c r="B89" s="617">
        <v>17</v>
      </c>
      <c r="C89" s="1015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1661</v>
      </c>
    </row>
    <row r="90" spans="1:12" s="622" customFormat="1" ht="15.5">
      <c r="A90" s="617">
        <f t="shared" si="5"/>
        <v>86</v>
      </c>
      <c r="B90" s="617">
        <v>18</v>
      </c>
      <c r="C90" s="1015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1661</v>
      </c>
    </row>
    <row r="91" spans="1:12" s="622" customFormat="1" ht="15.5">
      <c r="A91" s="617">
        <f t="shared" si="5"/>
        <v>87</v>
      </c>
      <c r="B91" s="617">
        <v>19</v>
      </c>
      <c r="C91" s="1015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1661</v>
      </c>
    </row>
    <row r="92" spans="1:12" s="317" customFormat="1">
      <c r="A92" s="617">
        <f t="shared" si="5"/>
        <v>88</v>
      </c>
      <c r="B92" s="617">
        <v>20</v>
      </c>
      <c r="C92" s="1018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1661</v>
      </c>
    </row>
    <row r="93" spans="1:12" s="622" customFormat="1" ht="15.5">
      <c r="A93" s="617">
        <f t="shared" si="5"/>
        <v>89</v>
      </c>
      <c r="B93" s="617">
        <v>21</v>
      </c>
      <c r="C93" s="1015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1661</v>
      </c>
    </row>
    <row r="94" spans="1:12" s="622" customFormat="1" ht="15.5">
      <c r="A94" s="617">
        <f t="shared" si="5"/>
        <v>90</v>
      </c>
      <c r="B94" s="617">
        <v>22</v>
      </c>
      <c r="C94" s="1015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1661</v>
      </c>
    </row>
    <row r="95" spans="1:12" s="622" customFormat="1">
      <c r="A95" s="617">
        <f t="shared" si="5"/>
        <v>91</v>
      </c>
      <c r="B95" s="617">
        <v>23</v>
      </c>
      <c r="C95" s="1018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1661</v>
      </c>
    </row>
    <row r="96" spans="1:12" s="622" customFormat="1">
      <c r="A96" s="617">
        <f t="shared" si="5"/>
        <v>92</v>
      </c>
      <c r="B96" s="617">
        <v>24</v>
      </c>
      <c r="C96" s="1018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1661</v>
      </c>
    </row>
    <row r="97" spans="1:12" s="622" customFormat="1" ht="15.5">
      <c r="A97" s="617">
        <f t="shared" si="5"/>
        <v>93</v>
      </c>
      <c r="B97" s="617">
        <v>25</v>
      </c>
      <c r="C97" s="1015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1661</v>
      </c>
    </row>
    <row r="98" spans="1:12" s="622" customFormat="1" ht="15.5">
      <c r="A98" s="617">
        <f t="shared" si="5"/>
        <v>94</v>
      </c>
      <c r="B98" s="617">
        <v>1</v>
      </c>
      <c r="C98" s="1015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1661</v>
      </c>
    </row>
    <row r="99" spans="1:12" s="622" customFormat="1">
      <c r="A99" s="617">
        <f t="shared" si="5"/>
        <v>95</v>
      </c>
      <c r="B99" s="617">
        <v>2</v>
      </c>
      <c r="C99" s="1018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si="3"/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1661</v>
      </c>
    </row>
    <row r="100" spans="1:12" s="622" customFormat="1" ht="15.5">
      <c r="A100" s="617">
        <f t="shared" si="5"/>
        <v>96</v>
      </c>
      <c r="B100" s="617">
        <v>3</v>
      </c>
      <c r="C100" s="1015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3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1661</v>
      </c>
    </row>
    <row r="101" spans="1:12" s="622" customFormat="1">
      <c r="A101" s="617">
        <f t="shared" si="5"/>
        <v>97</v>
      </c>
      <c r="B101" s="617">
        <v>4</v>
      </c>
      <c r="C101" s="1018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3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1661</v>
      </c>
    </row>
    <row r="102" spans="1:12" s="622" customFormat="1" ht="15.5">
      <c r="A102" s="617">
        <f t="shared" si="5"/>
        <v>98</v>
      </c>
      <c r="B102" s="617">
        <v>5</v>
      </c>
      <c r="C102" s="1015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3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1661</v>
      </c>
    </row>
    <row r="103" spans="1:12" s="622" customFormat="1">
      <c r="A103" s="617">
        <f t="shared" si="5"/>
        <v>99</v>
      </c>
      <c r="B103" s="617">
        <v>6</v>
      </c>
      <c r="C103" s="1018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3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1661</v>
      </c>
    </row>
    <row r="104" spans="1:12" s="622" customFormat="1">
      <c r="A104" s="617">
        <f t="shared" si="5"/>
        <v>100</v>
      </c>
      <c r="B104" s="617">
        <v>7</v>
      </c>
      <c r="C104" s="1018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3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1661</v>
      </c>
    </row>
    <row r="105" spans="1:12" s="622" customFormat="1" ht="15.5">
      <c r="A105" s="617">
        <f t="shared" si="5"/>
        <v>101</v>
      </c>
      <c r="B105" s="617">
        <v>8</v>
      </c>
      <c r="C105" s="1015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3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1661</v>
      </c>
    </row>
    <row r="106" spans="1:12" s="622" customFormat="1">
      <c r="A106" s="617">
        <f t="shared" si="5"/>
        <v>102</v>
      </c>
      <c r="B106" s="617">
        <v>9</v>
      </c>
      <c r="C106" s="1018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3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1661</v>
      </c>
    </row>
    <row r="107" spans="1:12" s="622" customFormat="1">
      <c r="A107" s="617">
        <f t="shared" si="5"/>
        <v>103</v>
      </c>
      <c r="B107" s="617">
        <v>10</v>
      </c>
      <c r="C107" s="1018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3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1661</v>
      </c>
    </row>
    <row r="108" spans="1:12" s="622" customFormat="1" ht="15.5">
      <c r="A108" s="617">
        <f t="shared" si="5"/>
        <v>104</v>
      </c>
      <c r="B108" s="617">
        <v>11</v>
      </c>
      <c r="C108" s="1198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3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1661</v>
      </c>
    </row>
    <row r="109" spans="1:12" s="317" customFormat="1">
      <c r="A109" s="617">
        <f t="shared" si="5"/>
        <v>105</v>
      </c>
      <c r="B109" s="71">
        <v>1</v>
      </c>
      <c r="C109" s="1019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3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1661</v>
      </c>
    </row>
    <row r="110" spans="1:12" s="317" customFormat="1">
      <c r="A110" s="617">
        <f t="shared" si="5"/>
        <v>106</v>
      </c>
      <c r="B110" s="71">
        <v>2</v>
      </c>
      <c r="C110" s="1019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3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1661</v>
      </c>
    </row>
    <row r="111" spans="1:12" s="317" customFormat="1">
      <c r="A111" s="617">
        <f t="shared" si="5"/>
        <v>107</v>
      </c>
      <c r="B111" s="71">
        <v>3</v>
      </c>
      <c r="C111" s="1019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3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1661</v>
      </c>
    </row>
    <row r="112" spans="1:12" s="317" customFormat="1">
      <c r="A112" s="617">
        <f t="shared" si="5"/>
        <v>108</v>
      </c>
      <c r="B112" s="71">
        <v>4</v>
      </c>
      <c r="C112" s="1019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3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1661</v>
      </c>
    </row>
    <row r="113" spans="1:12" s="317" customFormat="1">
      <c r="A113" s="617">
        <f t="shared" si="5"/>
        <v>109</v>
      </c>
      <c r="B113" s="71">
        <v>5</v>
      </c>
      <c r="C113" s="1019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3"/>
        <v>45.697022000000004</v>
      </c>
      <c r="I113" s="780">
        <f t="shared" si="4"/>
        <v>4.2575184245048003</v>
      </c>
      <c r="J113" s="70" t="s">
        <v>1480</v>
      </c>
      <c r="K113" s="1020" t="s">
        <v>255</v>
      </c>
      <c r="L113" s="1014" t="s">
        <v>1661</v>
      </c>
    </row>
    <row r="114" spans="1:12" s="317" customFormat="1">
      <c r="A114" s="617">
        <f t="shared" si="5"/>
        <v>110</v>
      </c>
      <c r="B114" s="71">
        <v>6</v>
      </c>
      <c r="C114" s="1019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3"/>
        <v>45.697022000000004</v>
      </c>
      <c r="I114" s="780">
        <f t="shared" si="4"/>
        <v>4.2575184245048003</v>
      </c>
      <c r="J114" s="70" t="s">
        <v>1094</v>
      </c>
      <c r="K114" s="1020" t="s">
        <v>255</v>
      </c>
      <c r="L114" s="1014" t="s">
        <v>1661</v>
      </c>
    </row>
    <row r="115" spans="1:12" s="622" customFormat="1">
      <c r="A115" s="617">
        <f t="shared" si="5"/>
        <v>111</v>
      </c>
      <c r="B115" s="71">
        <v>7</v>
      </c>
      <c r="C115" s="1019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3"/>
        <v>59.500627999999999</v>
      </c>
      <c r="I115" s="780">
        <f t="shared" si="4"/>
        <v>5.5435783097551994</v>
      </c>
      <c r="J115" s="70" t="s">
        <v>1150</v>
      </c>
      <c r="K115" s="1020" t="s">
        <v>255</v>
      </c>
      <c r="L115" s="1014" t="s">
        <v>1661</v>
      </c>
    </row>
    <row r="116" spans="1:12" s="622" customFormat="1">
      <c r="A116" s="617">
        <f t="shared" si="5"/>
        <v>112</v>
      </c>
      <c r="B116" s="71">
        <v>8</v>
      </c>
      <c r="C116" s="1019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3"/>
        <v>37.931087999999995</v>
      </c>
      <c r="I116" s="780">
        <f t="shared" si="4"/>
        <v>3.5339787792191997</v>
      </c>
      <c r="J116" s="70" t="s">
        <v>662</v>
      </c>
      <c r="K116" s="1020" t="s">
        <v>255</v>
      </c>
      <c r="L116" s="1014" t="s">
        <v>1661</v>
      </c>
    </row>
    <row r="117" spans="1:12" s="317" customFormat="1">
      <c r="A117" s="617">
        <f t="shared" si="5"/>
        <v>113</v>
      </c>
      <c r="B117" s="71">
        <v>1</v>
      </c>
      <c r="C117" s="1019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3"/>
        <v>55.450851000000007</v>
      </c>
      <c r="I117" s="780">
        <f t="shared" si="4"/>
        <v>5.1662670663084009</v>
      </c>
      <c r="J117" s="70" t="s">
        <v>1173</v>
      </c>
      <c r="K117" s="1020" t="s">
        <v>255</v>
      </c>
      <c r="L117" s="1014" t="s">
        <v>1661</v>
      </c>
    </row>
    <row r="118" spans="1:12" s="317" customFormat="1">
      <c r="A118" s="617">
        <f t="shared" si="5"/>
        <v>114</v>
      </c>
      <c r="B118" s="71">
        <v>2</v>
      </c>
      <c r="C118" s="1019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3"/>
        <v>59.500627999999999</v>
      </c>
      <c r="I118" s="780">
        <f t="shared" si="4"/>
        <v>5.5435783097551994</v>
      </c>
      <c r="J118" s="70" t="s">
        <v>1485</v>
      </c>
      <c r="K118" s="1020" t="s">
        <v>255</v>
      </c>
      <c r="L118" s="1020" t="s">
        <v>1661</v>
      </c>
    </row>
    <row r="119" spans="1:12" s="317" customFormat="1">
      <c r="A119" s="617">
        <f t="shared" si="5"/>
        <v>115</v>
      </c>
      <c r="B119" s="71">
        <v>3</v>
      </c>
      <c r="C119" s="1019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3"/>
        <v>45.697022000000004</v>
      </c>
      <c r="I119" s="780">
        <f t="shared" si="4"/>
        <v>4.2575184245048003</v>
      </c>
      <c r="J119" s="70" t="s">
        <v>1479</v>
      </c>
      <c r="K119" s="1020" t="s">
        <v>255</v>
      </c>
      <c r="L119" s="1014" t="s">
        <v>1661</v>
      </c>
    </row>
    <row r="120" spans="1:12" s="317" customFormat="1">
      <c r="A120" s="617">
        <f t="shared" si="5"/>
        <v>116</v>
      </c>
      <c r="B120" s="71">
        <v>4</v>
      </c>
      <c r="C120" s="1019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3"/>
        <v>37.931087999999995</v>
      </c>
      <c r="I120" s="780">
        <f t="shared" si="4"/>
        <v>3.5339787792191997</v>
      </c>
      <c r="J120" s="70" t="s">
        <v>1173</v>
      </c>
      <c r="K120" s="1020" t="s">
        <v>255</v>
      </c>
      <c r="L120" s="1014" t="s">
        <v>1661</v>
      </c>
    </row>
    <row r="121" spans="1:12" s="317" customFormat="1">
      <c r="A121" s="617">
        <f t="shared" si="5"/>
        <v>117</v>
      </c>
      <c r="B121" s="71">
        <v>5</v>
      </c>
      <c r="C121" s="1019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3"/>
        <v>43.804423999999997</v>
      </c>
      <c r="I121" s="780">
        <f t="shared" si="4"/>
        <v>4.0811880970015997</v>
      </c>
      <c r="J121" s="70" t="s">
        <v>1094</v>
      </c>
      <c r="K121" s="1020" t="s">
        <v>255</v>
      </c>
      <c r="L121" s="1014" t="s">
        <v>1661</v>
      </c>
    </row>
    <row r="122" spans="1:12" s="622" customFormat="1">
      <c r="A122" s="617">
        <f t="shared" si="5"/>
        <v>118</v>
      </c>
      <c r="B122" s="71">
        <v>6</v>
      </c>
      <c r="C122" s="1019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3"/>
        <v>37.931087999999995</v>
      </c>
      <c r="I122" s="780">
        <f t="shared" si="4"/>
        <v>3.5339787792191997</v>
      </c>
      <c r="J122" s="70" t="s">
        <v>1485</v>
      </c>
      <c r="K122" s="1020" t="s">
        <v>255</v>
      </c>
      <c r="L122" s="1020" t="s">
        <v>1661</v>
      </c>
    </row>
    <row r="123" spans="1:12" s="317" customFormat="1">
      <c r="A123" s="617">
        <f t="shared" si="5"/>
        <v>119</v>
      </c>
      <c r="B123" s="71">
        <v>7</v>
      </c>
      <c r="C123" s="1019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3"/>
        <v>45.697022000000004</v>
      </c>
      <c r="I123" s="780">
        <f t="shared" si="4"/>
        <v>4.2575184245048003</v>
      </c>
      <c r="J123" s="70" t="s">
        <v>1491</v>
      </c>
      <c r="K123" s="1020" t="s">
        <v>255</v>
      </c>
      <c r="L123" s="1014" t="s">
        <v>1661</v>
      </c>
    </row>
    <row r="124" spans="1:12" s="622" customFormat="1">
      <c r="A124" s="617">
        <f t="shared" si="5"/>
        <v>120</v>
      </c>
      <c r="B124" s="71">
        <v>8</v>
      </c>
      <c r="C124" s="1019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3"/>
        <v>43.804423999999997</v>
      </c>
      <c r="I124" s="780">
        <f t="shared" si="4"/>
        <v>4.0811880970015997</v>
      </c>
      <c r="J124" s="70" t="s">
        <v>1150</v>
      </c>
      <c r="K124" s="1020" t="s">
        <v>255</v>
      </c>
      <c r="L124" s="1014" t="s">
        <v>1661</v>
      </c>
    </row>
    <row r="125" spans="1:12" s="622" customFormat="1">
      <c r="A125" s="617">
        <f t="shared" si="5"/>
        <v>121</v>
      </c>
      <c r="B125" s="71">
        <v>9</v>
      </c>
      <c r="C125" s="1019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3"/>
        <v>66.780901</v>
      </c>
      <c r="I125" s="780">
        <f t="shared" si="4"/>
        <v>6.2218696967283993</v>
      </c>
      <c r="J125" s="70" t="s">
        <v>1017</v>
      </c>
      <c r="K125" s="1020" t="s">
        <v>255</v>
      </c>
      <c r="L125" s="1014" t="s">
        <v>1661</v>
      </c>
    </row>
    <row r="126" spans="1:12" s="622" customFormat="1">
      <c r="A126" s="617">
        <f t="shared" si="5"/>
        <v>122</v>
      </c>
      <c r="B126" s="71">
        <v>10</v>
      </c>
      <c r="C126" s="1019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3"/>
        <v>43.804423999999997</v>
      </c>
      <c r="I126" s="780">
        <f t="shared" si="4"/>
        <v>4.0811880970015997</v>
      </c>
      <c r="J126" s="70" t="s">
        <v>1479</v>
      </c>
      <c r="K126" s="1020" t="s">
        <v>255</v>
      </c>
      <c r="L126" s="1014" t="s">
        <v>1661</v>
      </c>
    </row>
    <row r="127" spans="1:12" s="622" customFormat="1">
      <c r="A127" s="617">
        <f t="shared" si="5"/>
        <v>123</v>
      </c>
      <c r="B127" s="71">
        <v>11</v>
      </c>
      <c r="C127" s="1019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3"/>
        <v>37.138323999999997</v>
      </c>
      <c r="I127" s="780">
        <f t="shared" si="4"/>
        <v>3.4601182257615997</v>
      </c>
      <c r="J127" s="70" t="s">
        <v>1150</v>
      </c>
      <c r="K127" s="1020" t="s">
        <v>255</v>
      </c>
      <c r="L127" s="1014" t="s">
        <v>1661</v>
      </c>
    </row>
    <row r="128" spans="1:12" s="317" customFormat="1">
      <c r="A128" s="617">
        <f t="shared" si="5"/>
        <v>124</v>
      </c>
      <c r="B128" s="71">
        <v>12</v>
      </c>
      <c r="C128" s="1019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3"/>
        <v>37.931087999999995</v>
      </c>
      <c r="I128" s="780">
        <f t="shared" si="4"/>
        <v>3.5339787792191997</v>
      </c>
      <c r="J128" s="70" t="s">
        <v>1173</v>
      </c>
      <c r="K128" s="1020" t="s">
        <v>255</v>
      </c>
      <c r="L128" s="1014" t="s">
        <v>1661</v>
      </c>
    </row>
    <row r="129" spans="1:12" s="622" customFormat="1">
      <c r="A129" s="617">
        <f t="shared" si="5"/>
        <v>125</v>
      </c>
      <c r="B129" s="71">
        <v>13</v>
      </c>
      <c r="C129" s="1019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3"/>
        <v>37.138323999999997</v>
      </c>
      <c r="I129" s="780">
        <f t="shared" si="4"/>
        <v>3.4601182257615997</v>
      </c>
      <c r="J129" s="70" t="s">
        <v>1173</v>
      </c>
      <c r="K129" s="1020" t="s">
        <v>255</v>
      </c>
      <c r="L129" s="1014" t="s">
        <v>1661</v>
      </c>
    </row>
    <row r="130" spans="1:12" s="622" customFormat="1">
      <c r="A130" s="617">
        <f t="shared" si="5"/>
        <v>126</v>
      </c>
      <c r="B130" s="71">
        <v>14</v>
      </c>
      <c r="C130" s="1019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3"/>
        <v>45.697022000000004</v>
      </c>
      <c r="I130" s="780">
        <f t="shared" si="4"/>
        <v>4.2575184245048003</v>
      </c>
      <c r="J130" s="70" t="s">
        <v>1485</v>
      </c>
      <c r="K130" s="1020" t="s">
        <v>255</v>
      </c>
      <c r="L130" s="1020" t="s">
        <v>1661</v>
      </c>
    </row>
    <row r="131" spans="1:12" s="317" customFormat="1">
      <c r="A131" s="617">
        <f t="shared" si="5"/>
        <v>127</v>
      </c>
      <c r="B131" s="71">
        <v>15</v>
      </c>
      <c r="C131" s="1019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3"/>
        <v>45.697022000000004</v>
      </c>
      <c r="I131" s="780">
        <f t="shared" si="4"/>
        <v>4.2575184245048003</v>
      </c>
      <c r="J131" s="70" t="s">
        <v>1485</v>
      </c>
      <c r="K131" s="1020" t="s">
        <v>255</v>
      </c>
      <c r="L131" s="1014" t="s">
        <v>1661</v>
      </c>
    </row>
    <row r="132" spans="1:12" s="317" customFormat="1">
      <c r="A132" s="617">
        <f t="shared" si="5"/>
        <v>128</v>
      </c>
      <c r="B132" s="71">
        <v>16</v>
      </c>
      <c r="C132" s="1019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3"/>
        <v>45.697022000000004</v>
      </c>
      <c r="I132" s="780">
        <f t="shared" si="4"/>
        <v>4.2575184245048003</v>
      </c>
      <c r="J132" s="70" t="s">
        <v>1150</v>
      </c>
      <c r="K132" s="1020" t="s">
        <v>255</v>
      </c>
      <c r="L132" s="1014" t="s">
        <v>1661</v>
      </c>
    </row>
    <row r="133" spans="1:12" s="317" customFormat="1">
      <c r="A133" s="617">
        <f t="shared" si="5"/>
        <v>129</v>
      </c>
      <c r="B133" s="71">
        <v>17</v>
      </c>
      <c r="C133" s="1019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ref="H133:H196" si="6">VLOOKUP(D133,$D$313:$I$342,6,0)</f>
        <v>45.697022000000004</v>
      </c>
      <c r="I133" s="780">
        <f t="shared" ref="I133:I196" si="7">IFERROR(VLOOKUP(D133,$D$313:$K$342,8,0)/10^5,"")</f>
        <v>4.2575184245048003</v>
      </c>
      <c r="J133" s="70" t="s">
        <v>1094</v>
      </c>
      <c r="K133" s="1020" t="s">
        <v>255</v>
      </c>
      <c r="L133" s="1014" t="s">
        <v>1661</v>
      </c>
    </row>
    <row r="134" spans="1:12" s="317" customFormat="1">
      <c r="A134" s="617">
        <f t="shared" ref="A134:A197" si="8">A133+1</f>
        <v>130</v>
      </c>
      <c r="B134" s="71">
        <v>18</v>
      </c>
      <c r="C134" s="1019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20" t="s">
        <v>255</v>
      </c>
      <c r="L134" s="1014" t="s">
        <v>1661</v>
      </c>
    </row>
    <row r="135" spans="1:12" s="317" customFormat="1">
      <c r="A135" s="617">
        <f t="shared" si="8"/>
        <v>131</v>
      </c>
      <c r="B135" s="71">
        <v>19</v>
      </c>
      <c r="C135" s="1019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20" t="s">
        <v>255</v>
      </c>
      <c r="L135" s="1014" t="s">
        <v>1661</v>
      </c>
    </row>
    <row r="136" spans="1:12" s="317" customFormat="1">
      <c r="A136" s="617">
        <f t="shared" si="8"/>
        <v>132</v>
      </c>
      <c r="B136" s="71">
        <v>20</v>
      </c>
      <c r="C136" s="1019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20" t="s">
        <v>255</v>
      </c>
      <c r="L136" s="1014" t="s">
        <v>1661</v>
      </c>
    </row>
    <row r="137" spans="1:12" s="317" customFormat="1">
      <c r="A137" s="617">
        <f t="shared" si="8"/>
        <v>133</v>
      </c>
      <c r="B137" s="71">
        <v>21</v>
      </c>
      <c r="C137" s="1019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20" t="s">
        <v>255</v>
      </c>
      <c r="L137" s="1014" t="s">
        <v>1661</v>
      </c>
    </row>
    <row r="138" spans="1:12" s="317" customFormat="1">
      <c r="A138" s="617">
        <f t="shared" si="8"/>
        <v>134</v>
      </c>
      <c r="B138" s="71">
        <v>22</v>
      </c>
      <c r="C138" s="1019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20" t="s">
        <v>255</v>
      </c>
      <c r="L138" s="1014" t="s">
        <v>1661</v>
      </c>
    </row>
    <row r="139" spans="1:12" s="317" customFormat="1">
      <c r="A139" s="617">
        <f t="shared" si="8"/>
        <v>135</v>
      </c>
      <c r="B139" s="71">
        <v>23</v>
      </c>
      <c r="C139" s="1019" t="s">
        <v>169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20" t="s">
        <v>255</v>
      </c>
      <c r="L139" s="1014" t="s">
        <v>1661</v>
      </c>
    </row>
    <row r="140" spans="1:12" s="317" customFormat="1">
      <c r="A140" s="617">
        <f t="shared" si="8"/>
        <v>136</v>
      </c>
      <c r="B140" s="71">
        <v>24</v>
      </c>
      <c r="C140" s="1019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20" t="s">
        <v>255</v>
      </c>
      <c r="L140" s="1014" t="s">
        <v>1661</v>
      </c>
    </row>
    <row r="141" spans="1:12" s="317" customFormat="1">
      <c r="A141" s="617">
        <f t="shared" si="8"/>
        <v>137</v>
      </c>
      <c r="B141" s="71">
        <v>25</v>
      </c>
      <c r="C141" s="1019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20" t="s">
        <v>255</v>
      </c>
      <c r="L141" s="1014" t="s">
        <v>1661</v>
      </c>
    </row>
    <row r="142" spans="1:12" s="622" customFormat="1">
      <c r="A142" s="617">
        <f t="shared" si="8"/>
        <v>138</v>
      </c>
      <c r="B142" s="71">
        <v>26</v>
      </c>
      <c r="C142" s="1019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20" t="s">
        <v>255</v>
      </c>
      <c r="L142" s="1014" t="s">
        <v>1661</v>
      </c>
    </row>
    <row r="143" spans="1:12" s="317" customFormat="1">
      <c r="A143" s="617">
        <f t="shared" si="8"/>
        <v>139</v>
      </c>
      <c r="B143" s="71">
        <v>27</v>
      </c>
      <c r="C143" s="1019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20" t="s">
        <v>255</v>
      </c>
      <c r="L143" s="1014" t="s">
        <v>1661</v>
      </c>
    </row>
    <row r="144" spans="1:12" s="317" customFormat="1">
      <c r="A144" s="617">
        <f t="shared" si="8"/>
        <v>140</v>
      </c>
      <c r="B144" s="71">
        <v>28</v>
      </c>
      <c r="C144" s="1019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20" t="s">
        <v>255</v>
      </c>
      <c r="L144" s="1014" t="s">
        <v>1661</v>
      </c>
    </row>
    <row r="145" spans="1:14" s="317" customFormat="1">
      <c r="A145" s="617">
        <f t="shared" si="8"/>
        <v>141</v>
      </c>
      <c r="B145" s="71">
        <v>29</v>
      </c>
      <c r="C145" s="1019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20" t="s">
        <v>255</v>
      </c>
      <c r="L145" s="1014" t="s">
        <v>1661</v>
      </c>
    </row>
    <row r="146" spans="1:14" s="317" customFormat="1">
      <c r="A146" s="617">
        <f t="shared" si="8"/>
        <v>142</v>
      </c>
      <c r="B146" s="71">
        <v>30</v>
      </c>
      <c r="C146" s="1019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20" t="s">
        <v>255</v>
      </c>
      <c r="L146" s="1014" t="s">
        <v>1661</v>
      </c>
    </row>
    <row r="147" spans="1:14" s="317" customFormat="1">
      <c r="A147" s="617">
        <f t="shared" si="8"/>
        <v>143</v>
      </c>
      <c r="B147" s="71">
        <v>31</v>
      </c>
      <c r="C147" s="1019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20" t="s">
        <v>255</v>
      </c>
      <c r="L147" s="1014" t="s">
        <v>1661</v>
      </c>
    </row>
    <row r="148" spans="1:14" s="317" customFormat="1">
      <c r="A148" s="617">
        <f t="shared" si="8"/>
        <v>144</v>
      </c>
      <c r="B148" s="71">
        <v>32</v>
      </c>
      <c r="C148" s="1019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20" t="s">
        <v>255</v>
      </c>
      <c r="L148" s="1014" t="s">
        <v>1661</v>
      </c>
    </row>
    <row r="149" spans="1:14" s="317" customFormat="1">
      <c r="A149" s="617">
        <f t="shared" si="8"/>
        <v>145</v>
      </c>
      <c r="B149" s="71">
        <v>33</v>
      </c>
      <c r="C149" s="1019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20" t="s">
        <v>255</v>
      </c>
      <c r="L149" s="1014" t="s">
        <v>1661</v>
      </c>
    </row>
    <row r="150" spans="1:14" s="317" customFormat="1">
      <c r="A150" s="617">
        <f t="shared" si="8"/>
        <v>146</v>
      </c>
      <c r="B150" s="71">
        <v>34</v>
      </c>
      <c r="C150" s="1019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20" t="s">
        <v>255</v>
      </c>
      <c r="L150" s="1014" t="s">
        <v>1661</v>
      </c>
    </row>
    <row r="151" spans="1:14" s="317" customFormat="1">
      <c r="A151" s="617">
        <f t="shared" si="8"/>
        <v>147</v>
      </c>
      <c r="B151" s="71">
        <v>35</v>
      </c>
      <c r="C151" s="1019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20" t="s">
        <v>255</v>
      </c>
      <c r="L151" s="1014" t="s">
        <v>1661</v>
      </c>
    </row>
    <row r="152" spans="1:14" s="317" customFormat="1">
      <c r="A152" s="617">
        <f t="shared" si="8"/>
        <v>148</v>
      </c>
      <c r="B152" s="71">
        <v>36</v>
      </c>
      <c r="C152" s="1019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20" t="s">
        <v>255</v>
      </c>
      <c r="L152" s="1014" t="s">
        <v>1661</v>
      </c>
    </row>
    <row r="153" spans="1:14" s="317" customFormat="1">
      <c r="A153" s="617">
        <f t="shared" si="8"/>
        <v>149</v>
      </c>
      <c r="B153" s="71">
        <v>37</v>
      </c>
      <c r="C153" s="1019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20" t="s">
        <v>255</v>
      </c>
      <c r="L153" s="1014" t="s">
        <v>1661</v>
      </c>
    </row>
    <row r="154" spans="1:14" s="317" customFormat="1">
      <c r="A154" s="617">
        <f t="shared" si="8"/>
        <v>150</v>
      </c>
      <c r="B154" s="71">
        <v>38</v>
      </c>
      <c r="C154" s="1019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20" t="s">
        <v>255</v>
      </c>
      <c r="L154" s="1014" t="s">
        <v>1661</v>
      </c>
    </row>
    <row r="155" spans="1:14" s="317" customFormat="1">
      <c r="A155" s="617">
        <f t="shared" si="8"/>
        <v>151</v>
      </c>
      <c r="B155" s="71">
        <v>39</v>
      </c>
      <c r="C155" s="1019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20" t="s">
        <v>255</v>
      </c>
      <c r="L155" s="1014" t="s">
        <v>1661</v>
      </c>
    </row>
    <row r="156" spans="1:14" s="317" customFormat="1">
      <c r="A156" s="617">
        <f t="shared" si="8"/>
        <v>152</v>
      </c>
      <c r="B156" s="71">
        <v>40</v>
      </c>
      <c r="C156" s="1019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20" t="s">
        <v>255</v>
      </c>
      <c r="L156" s="1014" t="s">
        <v>1661</v>
      </c>
    </row>
    <row r="157" spans="1:14" s="317" customFormat="1">
      <c r="A157" s="617">
        <f t="shared" si="8"/>
        <v>153</v>
      </c>
      <c r="B157" s="71">
        <v>41</v>
      </c>
      <c r="C157" s="1019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20" t="s">
        <v>255</v>
      </c>
      <c r="L157" s="1014" t="s">
        <v>1661</v>
      </c>
    </row>
    <row r="158" spans="1:14" s="317" customFormat="1">
      <c r="A158" s="617">
        <f t="shared" si="8"/>
        <v>154</v>
      </c>
      <c r="B158" s="71">
        <v>42</v>
      </c>
      <c r="C158" s="1019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20" t="s">
        <v>255</v>
      </c>
      <c r="L158" s="1014" t="s">
        <v>1661</v>
      </c>
    </row>
    <row r="159" spans="1:14" s="317" customFormat="1">
      <c r="A159" s="617">
        <f t="shared" si="8"/>
        <v>155</v>
      </c>
      <c r="B159" s="71">
        <v>43</v>
      </c>
      <c r="C159" s="1019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20" t="s">
        <v>255</v>
      </c>
      <c r="L159" s="1014" t="s">
        <v>1661</v>
      </c>
    </row>
    <row r="160" spans="1:14" s="317" customFormat="1">
      <c r="A160" s="617">
        <f t="shared" si="8"/>
        <v>156</v>
      </c>
      <c r="B160" s="71">
        <v>44</v>
      </c>
      <c r="C160" s="1019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20" t="s">
        <v>255</v>
      </c>
      <c r="L160" s="1014" t="s">
        <v>1661</v>
      </c>
      <c r="M160" s="317" t="s">
        <v>1753</v>
      </c>
      <c r="N160" s="317" t="s">
        <v>1754</v>
      </c>
    </row>
    <row r="161" spans="1:14" s="317" customFormat="1">
      <c r="A161" s="617">
        <f t="shared" si="8"/>
        <v>157</v>
      </c>
      <c r="B161" s="71">
        <v>1</v>
      </c>
      <c r="C161" s="1019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20" t="s">
        <v>255</v>
      </c>
      <c r="L161" s="1014" t="s">
        <v>1661</v>
      </c>
      <c r="M161" s="317" t="s">
        <v>1699</v>
      </c>
      <c r="N161" s="317" t="s">
        <v>1700</v>
      </c>
    </row>
    <row r="162" spans="1:14" s="317" customFormat="1">
      <c r="A162" s="617">
        <f t="shared" si="8"/>
        <v>158</v>
      </c>
      <c r="B162" s="71">
        <v>2</v>
      </c>
      <c r="C162" s="1019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20" t="s">
        <v>255</v>
      </c>
      <c r="L162" s="1020" t="s">
        <v>1661</v>
      </c>
      <c r="M162" s="317" t="s">
        <v>1701</v>
      </c>
      <c r="N162" s="317" t="s">
        <v>1702</v>
      </c>
    </row>
    <row r="163" spans="1:14" s="317" customFormat="1">
      <c r="A163" s="617">
        <f t="shared" si="8"/>
        <v>159</v>
      </c>
      <c r="B163" s="71">
        <v>3</v>
      </c>
      <c r="C163" s="1019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si="6"/>
        <v>43.804423999999997</v>
      </c>
      <c r="I163" s="780">
        <f t="shared" si="7"/>
        <v>4.0811880970015997</v>
      </c>
      <c r="J163" s="70" t="s">
        <v>1150</v>
      </c>
      <c r="K163" s="1020" t="s">
        <v>255</v>
      </c>
      <c r="L163" s="1014" t="s">
        <v>1661</v>
      </c>
      <c r="M163" s="317" t="s">
        <v>1701</v>
      </c>
      <c r="N163" s="317" t="s">
        <v>1702</v>
      </c>
    </row>
    <row r="164" spans="1:14" s="317" customFormat="1">
      <c r="A164" s="617">
        <f t="shared" si="8"/>
        <v>160</v>
      </c>
      <c r="B164" s="71">
        <v>4</v>
      </c>
      <c r="C164" s="1019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6"/>
        <v>37.931087999999995</v>
      </c>
      <c r="I164" s="780">
        <f t="shared" si="7"/>
        <v>3.5339787792191997</v>
      </c>
      <c r="J164" s="70" t="s">
        <v>1495</v>
      </c>
      <c r="K164" s="1020" t="s">
        <v>255</v>
      </c>
      <c r="L164" s="1014" t="s">
        <v>1661</v>
      </c>
      <c r="M164" s="317" t="s">
        <v>1703</v>
      </c>
      <c r="N164" s="317" t="s">
        <v>1704</v>
      </c>
    </row>
    <row r="165" spans="1:14" s="317" customFormat="1">
      <c r="A165" s="617">
        <f t="shared" si="8"/>
        <v>161</v>
      </c>
      <c r="B165" s="71">
        <v>5</v>
      </c>
      <c r="C165" s="1019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6"/>
        <v>35.601761999999994</v>
      </c>
      <c r="I165" s="780">
        <f t="shared" si="7"/>
        <v>3.3169592027207995</v>
      </c>
      <c r="J165" s="70" t="s">
        <v>1485</v>
      </c>
      <c r="K165" s="1020" t="s">
        <v>255</v>
      </c>
      <c r="L165" s="1014" t="s">
        <v>1661</v>
      </c>
      <c r="M165" s="317" t="s">
        <v>1705</v>
      </c>
      <c r="N165" s="317" t="s">
        <v>1706</v>
      </c>
    </row>
    <row r="166" spans="1:14" s="317" customFormat="1">
      <c r="A166" s="617">
        <f t="shared" si="8"/>
        <v>162</v>
      </c>
      <c r="B166" s="71">
        <v>6</v>
      </c>
      <c r="C166" s="1019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6"/>
        <v>43.804423999999997</v>
      </c>
      <c r="I166" s="780">
        <f t="shared" si="7"/>
        <v>4.0811880970015997</v>
      </c>
      <c r="J166" s="70" t="s">
        <v>1502</v>
      </c>
      <c r="K166" s="1020" t="s">
        <v>255</v>
      </c>
      <c r="L166" s="1014" t="s">
        <v>1661</v>
      </c>
      <c r="M166" s="317" t="s">
        <v>1701</v>
      </c>
      <c r="N166" s="317" t="s">
        <v>1702</v>
      </c>
    </row>
    <row r="167" spans="1:14" s="317" customFormat="1">
      <c r="A167" s="617">
        <f t="shared" si="8"/>
        <v>163</v>
      </c>
      <c r="B167" s="71">
        <v>7</v>
      </c>
      <c r="C167" s="1019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6"/>
        <v>37.138323999999997</v>
      </c>
      <c r="I167" s="780">
        <f t="shared" si="7"/>
        <v>3.4601182257615997</v>
      </c>
      <c r="J167" s="70" t="s">
        <v>1094</v>
      </c>
      <c r="K167" s="1020" t="s">
        <v>255</v>
      </c>
      <c r="L167" s="1014" t="s">
        <v>1661</v>
      </c>
      <c r="M167" s="317" t="s">
        <v>1707</v>
      </c>
      <c r="N167" s="317" t="s">
        <v>1708</v>
      </c>
    </row>
    <row r="168" spans="1:14" s="317" customFormat="1">
      <c r="A168" s="617">
        <f t="shared" si="8"/>
        <v>164</v>
      </c>
      <c r="B168" s="71">
        <v>8</v>
      </c>
      <c r="C168" s="1019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6"/>
        <v>37.931087999999995</v>
      </c>
      <c r="I168" s="780">
        <f t="shared" si="7"/>
        <v>3.5339787792191997</v>
      </c>
      <c r="J168" s="70" t="s">
        <v>1491</v>
      </c>
      <c r="K168" s="1020" t="s">
        <v>255</v>
      </c>
      <c r="L168" s="1014" t="s">
        <v>1661</v>
      </c>
      <c r="M168" s="317" t="s">
        <v>1703</v>
      </c>
      <c r="N168" s="317" t="s">
        <v>1704</v>
      </c>
    </row>
    <row r="169" spans="1:14" s="317" customFormat="1">
      <c r="A169" s="617">
        <f t="shared" si="8"/>
        <v>165</v>
      </c>
      <c r="B169" s="71">
        <v>9</v>
      </c>
      <c r="C169" s="1019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6"/>
        <v>37.931087999999995</v>
      </c>
      <c r="I169" s="780">
        <f t="shared" si="7"/>
        <v>3.5339787792191997</v>
      </c>
      <c r="J169" s="70" t="s">
        <v>1017</v>
      </c>
      <c r="K169" s="1020" t="s">
        <v>255</v>
      </c>
      <c r="L169" s="1014" t="s">
        <v>1661</v>
      </c>
      <c r="M169" s="317" t="s">
        <v>1703</v>
      </c>
      <c r="N169" s="317" t="s">
        <v>1704</v>
      </c>
    </row>
    <row r="170" spans="1:14" s="317" customFormat="1">
      <c r="A170" s="617">
        <f t="shared" si="8"/>
        <v>166</v>
      </c>
      <c r="B170" s="71">
        <v>10</v>
      </c>
      <c r="C170" s="1019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6"/>
        <v>43.804423999999997</v>
      </c>
      <c r="I170" s="780">
        <f t="shared" si="7"/>
        <v>4.0811880970015997</v>
      </c>
      <c r="J170" s="70" t="s">
        <v>1501</v>
      </c>
      <c r="K170" s="1020" t="s">
        <v>255</v>
      </c>
      <c r="L170" s="1014" t="s">
        <v>1661</v>
      </c>
      <c r="M170" s="317" t="s">
        <v>1701</v>
      </c>
      <c r="N170" s="317" t="s">
        <v>1702</v>
      </c>
    </row>
    <row r="171" spans="1:14" s="317" customFormat="1">
      <c r="A171" s="617">
        <f t="shared" si="8"/>
        <v>167</v>
      </c>
      <c r="B171" s="71">
        <v>11</v>
      </c>
      <c r="C171" s="1019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6"/>
        <v>37.931087999999995</v>
      </c>
      <c r="I171" s="780">
        <f t="shared" si="7"/>
        <v>3.5339787792191997</v>
      </c>
      <c r="J171" s="70" t="s">
        <v>1480</v>
      </c>
      <c r="K171" s="1020" t="s">
        <v>255</v>
      </c>
      <c r="L171" s="1014" t="s">
        <v>1661</v>
      </c>
      <c r="M171" s="317" t="s">
        <v>1703</v>
      </c>
      <c r="N171" s="317" t="s">
        <v>1704</v>
      </c>
    </row>
    <row r="172" spans="1:14" s="317" customFormat="1">
      <c r="A172" s="617">
        <f t="shared" si="8"/>
        <v>168</v>
      </c>
      <c r="B172" s="71">
        <v>12</v>
      </c>
      <c r="C172" s="1019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6"/>
        <v>70.788264999999996</v>
      </c>
      <c r="I172" s="780">
        <f t="shared" si="7"/>
        <v>6.5952293888259996</v>
      </c>
      <c r="J172" s="70" t="s">
        <v>1500</v>
      </c>
      <c r="K172" s="1020" t="s">
        <v>255</v>
      </c>
      <c r="L172" s="1014" t="s">
        <v>1661</v>
      </c>
      <c r="M172" s="317" t="s">
        <v>1699</v>
      </c>
      <c r="N172" s="317" t="s">
        <v>1700</v>
      </c>
    </row>
    <row r="173" spans="1:14" s="317" customFormat="1">
      <c r="A173" s="617">
        <f t="shared" si="8"/>
        <v>169</v>
      </c>
      <c r="B173" s="71">
        <v>13</v>
      </c>
      <c r="C173" s="1019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6"/>
        <v>45.697022000000004</v>
      </c>
      <c r="I173" s="780">
        <f t="shared" si="7"/>
        <v>4.2575184245048003</v>
      </c>
      <c r="J173" s="70" t="s">
        <v>1480</v>
      </c>
      <c r="K173" s="1020" t="s">
        <v>255</v>
      </c>
      <c r="L173" s="1014" t="s">
        <v>1661</v>
      </c>
      <c r="M173" s="317" t="s">
        <v>1709</v>
      </c>
      <c r="N173" s="317" t="s">
        <v>1710</v>
      </c>
    </row>
    <row r="174" spans="1:14" s="317" customFormat="1">
      <c r="A174" s="617">
        <f t="shared" si="8"/>
        <v>170</v>
      </c>
      <c r="B174" s="71">
        <v>14</v>
      </c>
      <c r="C174" s="1019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6"/>
        <v>36.159755999999994</v>
      </c>
      <c r="I174" s="780">
        <f t="shared" si="7"/>
        <v>3.3689466109103994</v>
      </c>
      <c r="J174" s="70" t="s">
        <v>1485</v>
      </c>
      <c r="K174" s="1020" t="s">
        <v>255</v>
      </c>
      <c r="L174" s="1014" t="s">
        <v>1661</v>
      </c>
      <c r="M174" s="317" t="s">
        <v>1711</v>
      </c>
      <c r="N174" s="317" t="s">
        <v>1712</v>
      </c>
    </row>
    <row r="175" spans="1:14" s="317" customFormat="1">
      <c r="A175" s="617">
        <f t="shared" si="8"/>
        <v>171</v>
      </c>
      <c r="B175" s="71">
        <v>15</v>
      </c>
      <c r="C175" s="1019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6"/>
        <v>35.601761999999994</v>
      </c>
      <c r="I175" s="780">
        <f t="shared" si="7"/>
        <v>3.3169592027207995</v>
      </c>
      <c r="J175" s="70" t="s">
        <v>1503</v>
      </c>
      <c r="K175" s="1020" t="s">
        <v>255</v>
      </c>
      <c r="L175" s="1014" t="s">
        <v>1661</v>
      </c>
      <c r="M175" s="317" t="s">
        <v>1705</v>
      </c>
      <c r="N175" s="317" t="s">
        <v>1706</v>
      </c>
    </row>
    <row r="176" spans="1:14" s="317" customFormat="1">
      <c r="A176" s="617">
        <f t="shared" si="8"/>
        <v>172</v>
      </c>
      <c r="B176" s="71">
        <v>16</v>
      </c>
      <c r="C176" s="1019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6"/>
        <v>37.931087999999995</v>
      </c>
      <c r="I176" s="780">
        <f t="shared" si="7"/>
        <v>3.5339787792191997</v>
      </c>
      <c r="J176" s="70" t="s">
        <v>1495</v>
      </c>
      <c r="K176" s="1020" t="s">
        <v>255</v>
      </c>
      <c r="L176" s="1014" t="s">
        <v>1661</v>
      </c>
      <c r="M176" s="317" t="s">
        <v>1703</v>
      </c>
      <c r="N176" s="317" t="s">
        <v>1704</v>
      </c>
    </row>
    <row r="177" spans="1:14" s="317" customFormat="1">
      <c r="A177" s="617">
        <f t="shared" si="8"/>
        <v>173</v>
      </c>
      <c r="B177" s="71">
        <v>17</v>
      </c>
      <c r="C177" s="1019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6"/>
        <v>45.697022000000004</v>
      </c>
      <c r="I177" s="780">
        <f t="shared" si="7"/>
        <v>4.2575184245048003</v>
      </c>
      <c r="J177" s="70" t="s">
        <v>1480</v>
      </c>
      <c r="K177" s="1020" t="s">
        <v>255</v>
      </c>
      <c r="L177" s="1014" t="s">
        <v>1661</v>
      </c>
      <c r="M177" s="317" t="s">
        <v>1709</v>
      </c>
      <c r="N177" s="317" t="s">
        <v>1710</v>
      </c>
    </row>
    <row r="178" spans="1:14" s="317" customFormat="1">
      <c r="A178" s="617">
        <f t="shared" si="8"/>
        <v>174</v>
      </c>
      <c r="B178" s="71">
        <v>18</v>
      </c>
      <c r="C178" s="1019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6"/>
        <v>43.804423999999997</v>
      </c>
      <c r="I178" s="780">
        <f t="shared" si="7"/>
        <v>4.0811880970015997</v>
      </c>
      <c r="J178" s="70" t="s">
        <v>1533</v>
      </c>
      <c r="K178" s="1020" t="s">
        <v>255</v>
      </c>
      <c r="L178" s="1020" t="s">
        <v>1661</v>
      </c>
      <c r="M178" s="317" t="s">
        <v>1701</v>
      </c>
      <c r="N178" s="317" t="s">
        <v>1702</v>
      </c>
    </row>
    <row r="179" spans="1:14" s="317" customFormat="1">
      <c r="A179" s="617">
        <f t="shared" si="8"/>
        <v>175</v>
      </c>
      <c r="B179" s="71">
        <v>19</v>
      </c>
      <c r="C179" s="1019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6"/>
        <v>45.697022000000004</v>
      </c>
      <c r="I179" s="780">
        <f t="shared" si="7"/>
        <v>4.2575184245048003</v>
      </c>
      <c r="J179" s="70" t="s">
        <v>1479</v>
      </c>
      <c r="K179" s="1020" t="s">
        <v>255</v>
      </c>
      <c r="L179" s="1014" t="s">
        <v>1661</v>
      </c>
      <c r="M179" s="317" t="s">
        <v>1709</v>
      </c>
      <c r="N179" s="317" t="s">
        <v>1710</v>
      </c>
    </row>
    <row r="180" spans="1:14" s="317" customFormat="1">
      <c r="A180" s="617">
        <f t="shared" si="8"/>
        <v>176</v>
      </c>
      <c r="B180" s="71">
        <v>20</v>
      </c>
      <c r="C180" s="81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6"/>
        <v>37.931087999999995</v>
      </c>
      <c r="I180" s="780">
        <f t="shared" si="7"/>
        <v>3.5339787792191997</v>
      </c>
      <c r="J180" s="70" t="s">
        <v>1491</v>
      </c>
      <c r="K180" s="1020" t="s">
        <v>255</v>
      </c>
      <c r="L180" s="1014" t="s">
        <v>1661</v>
      </c>
      <c r="M180" s="317" t="s">
        <v>1703</v>
      </c>
      <c r="N180" s="317" t="s">
        <v>1704</v>
      </c>
    </row>
    <row r="181" spans="1:14" s="317" customFormat="1">
      <c r="A181" s="617">
        <f t="shared" si="8"/>
        <v>177</v>
      </c>
      <c r="B181" s="71">
        <v>21</v>
      </c>
      <c r="C181" s="1019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6"/>
        <v>37.931087999999995</v>
      </c>
      <c r="I181" s="780">
        <f t="shared" si="7"/>
        <v>3.5339787792191997</v>
      </c>
      <c r="J181" s="70" t="s">
        <v>1017</v>
      </c>
      <c r="K181" s="1020" t="s">
        <v>255</v>
      </c>
      <c r="L181" s="1014" t="s">
        <v>1661</v>
      </c>
      <c r="M181" s="317" t="s">
        <v>1703</v>
      </c>
      <c r="N181" s="317" t="s">
        <v>1704</v>
      </c>
    </row>
    <row r="182" spans="1:14" s="317" customFormat="1">
      <c r="A182" s="617">
        <f t="shared" si="8"/>
        <v>178</v>
      </c>
      <c r="B182" s="71">
        <v>22</v>
      </c>
      <c r="C182" s="1019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6"/>
        <v>45.697022000000004</v>
      </c>
      <c r="I182" s="780">
        <f t="shared" si="7"/>
        <v>4.2575184245048003</v>
      </c>
      <c r="J182" s="70" t="s">
        <v>1528</v>
      </c>
      <c r="K182" s="1020" t="s">
        <v>255</v>
      </c>
      <c r="L182" s="1020" t="s">
        <v>1661</v>
      </c>
      <c r="M182" s="317" t="s">
        <v>1709</v>
      </c>
      <c r="N182" s="317" t="s">
        <v>1710</v>
      </c>
    </row>
    <row r="183" spans="1:14" s="317" customFormat="1">
      <c r="A183" s="617">
        <f t="shared" si="8"/>
        <v>179</v>
      </c>
      <c r="B183" s="71">
        <v>23</v>
      </c>
      <c r="C183" s="1019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6"/>
        <v>37.931087999999995</v>
      </c>
      <c r="I183" s="780">
        <f t="shared" si="7"/>
        <v>3.5339787792191997</v>
      </c>
      <c r="J183" s="70" t="s">
        <v>1150</v>
      </c>
      <c r="K183" s="1020" t="s">
        <v>255</v>
      </c>
      <c r="L183" s="1014" t="s">
        <v>1661</v>
      </c>
      <c r="M183" s="317" t="s">
        <v>1703</v>
      </c>
      <c r="N183" s="317" t="s">
        <v>1704</v>
      </c>
    </row>
    <row r="184" spans="1:14" s="317" customFormat="1">
      <c r="A184" s="617">
        <f t="shared" si="8"/>
        <v>180</v>
      </c>
      <c r="B184" s="71">
        <v>24</v>
      </c>
      <c r="C184" s="1019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6"/>
        <v>37.931087999999995</v>
      </c>
      <c r="I184" s="780">
        <f t="shared" si="7"/>
        <v>3.5339787792191997</v>
      </c>
      <c r="J184" s="70" t="s">
        <v>1491</v>
      </c>
      <c r="K184" s="1020" t="s">
        <v>255</v>
      </c>
      <c r="L184" s="1014" t="s">
        <v>1661</v>
      </c>
      <c r="M184" s="317" t="s">
        <v>1703</v>
      </c>
      <c r="N184" s="317" t="s">
        <v>1704</v>
      </c>
    </row>
    <row r="185" spans="1:14" s="317" customFormat="1">
      <c r="A185" s="617">
        <f t="shared" si="8"/>
        <v>181</v>
      </c>
      <c r="B185" s="71">
        <v>25</v>
      </c>
      <c r="C185" s="1019" t="s">
        <v>458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6"/>
        <v>43.804423999999997</v>
      </c>
      <c r="I185" s="780">
        <f t="shared" si="7"/>
        <v>4.0811880970015997</v>
      </c>
      <c r="J185" s="70" t="s">
        <v>1532</v>
      </c>
      <c r="K185" s="1020" t="s">
        <v>255</v>
      </c>
      <c r="L185" s="1014" t="s">
        <v>1661</v>
      </c>
      <c r="M185" s="317" t="s">
        <v>1701</v>
      </c>
      <c r="N185" s="317" t="s">
        <v>1702</v>
      </c>
    </row>
    <row r="186" spans="1:14" s="317" customFormat="1">
      <c r="A186" s="617">
        <f t="shared" si="8"/>
        <v>182</v>
      </c>
      <c r="B186" s="71">
        <v>26</v>
      </c>
      <c r="C186" s="1019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6"/>
        <v>34.789810000000003</v>
      </c>
      <c r="I186" s="780">
        <f t="shared" si="7"/>
        <v>3.2413109340040003</v>
      </c>
      <c r="J186" s="70" t="s">
        <v>1181</v>
      </c>
      <c r="K186" s="1020" t="s">
        <v>255</v>
      </c>
      <c r="L186" s="1020" t="s">
        <v>1661</v>
      </c>
      <c r="M186" s="317" t="s">
        <v>1713</v>
      </c>
      <c r="N186" s="317" t="s">
        <v>1714</v>
      </c>
    </row>
    <row r="187" spans="1:14" s="317" customFormat="1">
      <c r="A187" s="617">
        <f t="shared" si="8"/>
        <v>183</v>
      </c>
      <c r="B187" s="71">
        <v>27</v>
      </c>
      <c r="C187" s="1019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6"/>
        <v>59.500627999999999</v>
      </c>
      <c r="I187" s="780">
        <f t="shared" si="7"/>
        <v>5.5435783097551994</v>
      </c>
      <c r="J187" s="70" t="s">
        <v>1094</v>
      </c>
      <c r="K187" s="1020" t="s">
        <v>255</v>
      </c>
      <c r="L187" s="1014" t="s">
        <v>1661</v>
      </c>
      <c r="M187" s="317" t="s">
        <v>1715</v>
      </c>
      <c r="N187" s="317" t="s">
        <v>1716</v>
      </c>
    </row>
    <row r="188" spans="1:14" s="317" customFormat="1">
      <c r="A188" s="617">
        <f t="shared" si="8"/>
        <v>184</v>
      </c>
      <c r="B188" s="71">
        <v>28</v>
      </c>
      <c r="C188" s="1019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6"/>
        <v>45.697022000000004</v>
      </c>
      <c r="I188" s="780">
        <f t="shared" si="7"/>
        <v>4.2575184245048003</v>
      </c>
      <c r="J188" s="70" t="s">
        <v>1535</v>
      </c>
      <c r="K188" s="1020" t="s">
        <v>255</v>
      </c>
      <c r="L188" s="1020" t="s">
        <v>1661</v>
      </c>
      <c r="M188" s="317" t="s">
        <v>1709</v>
      </c>
      <c r="N188" s="317" t="s">
        <v>1710</v>
      </c>
    </row>
    <row r="189" spans="1:14" s="317" customFormat="1">
      <c r="A189" s="617">
        <f t="shared" si="8"/>
        <v>185</v>
      </c>
      <c r="B189" s="71">
        <v>29</v>
      </c>
      <c r="C189" s="1019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6"/>
        <v>69.376000000000005</v>
      </c>
      <c r="I189" s="780">
        <f t="shared" si="7"/>
        <v>6.4636509183999999</v>
      </c>
      <c r="J189" s="70" t="s">
        <v>1532</v>
      </c>
      <c r="K189" s="1020" t="s">
        <v>255</v>
      </c>
      <c r="L189" s="1014" t="s">
        <v>1661</v>
      </c>
      <c r="M189" s="317" t="s">
        <v>1717</v>
      </c>
      <c r="N189" s="317" t="s">
        <v>1718</v>
      </c>
    </row>
    <row r="190" spans="1:14" s="317" customFormat="1">
      <c r="A190" s="617">
        <f t="shared" si="8"/>
        <v>186</v>
      </c>
      <c r="B190" s="71">
        <v>30</v>
      </c>
      <c r="C190" s="1019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6"/>
        <v>37.931087999999995</v>
      </c>
      <c r="I190" s="780">
        <f t="shared" si="7"/>
        <v>3.5339787792191997</v>
      </c>
      <c r="J190" s="70" t="s">
        <v>1495</v>
      </c>
      <c r="K190" s="1020" t="s">
        <v>255</v>
      </c>
      <c r="L190" s="1014" t="s">
        <v>1661</v>
      </c>
      <c r="M190" s="317" t="s">
        <v>1703</v>
      </c>
      <c r="N190" s="317" t="s">
        <v>1704</v>
      </c>
    </row>
    <row r="191" spans="1:14" s="317" customFormat="1">
      <c r="A191" s="617">
        <f t="shared" si="8"/>
        <v>187</v>
      </c>
      <c r="B191" s="71">
        <v>31</v>
      </c>
      <c r="C191" s="1019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6"/>
        <v>43.804423999999997</v>
      </c>
      <c r="I191" s="1133">
        <f t="shared" si="7"/>
        <v>4.0811880970015997</v>
      </c>
      <c r="J191" s="70" t="s">
        <v>1479</v>
      </c>
      <c r="K191" s="1020" t="s">
        <v>255</v>
      </c>
      <c r="L191" s="1014" t="s">
        <v>1661</v>
      </c>
      <c r="M191" s="317" t="s">
        <v>1701</v>
      </c>
      <c r="N191" s="317" t="s">
        <v>1702</v>
      </c>
    </row>
    <row r="192" spans="1:14" s="317" customFormat="1">
      <c r="A192" s="617">
        <f t="shared" si="8"/>
        <v>188</v>
      </c>
      <c r="B192" s="71">
        <v>32</v>
      </c>
      <c r="C192" s="1019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6"/>
        <v>37.931087999999995</v>
      </c>
      <c r="I192" s="780">
        <f t="shared" si="7"/>
        <v>3.5339787792191997</v>
      </c>
      <c r="J192" s="70" t="s">
        <v>1502</v>
      </c>
      <c r="K192" s="1020" t="s">
        <v>255</v>
      </c>
      <c r="L192" s="1014" t="s">
        <v>1661</v>
      </c>
      <c r="M192" s="317" t="s">
        <v>1703</v>
      </c>
      <c r="N192" s="317" t="s">
        <v>1704</v>
      </c>
    </row>
    <row r="193" spans="1:14" s="317" customFormat="1">
      <c r="A193" s="617">
        <f t="shared" si="8"/>
        <v>189</v>
      </c>
      <c r="B193" s="71">
        <v>33</v>
      </c>
      <c r="C193" s="1019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6"/>
        <v>37.931087999999995</v>
      </c>
      <c r="I193" s="780">
        <f t="shared" si="7"/>
        <v>3.5339787792191997</v>
      </c>
      <c r="J193" s="70" t="s">
        <v>1531</v>
      </c>
      <c r="K193" s="1020" t="s">
        <v>255</v>
      </c>
      <c r="L193" s="1014" t="s">
        <v>1661</v>
      </c>
      <c r="M193" s="317" t="s">
        <v>1703</v>
      </c>
      <c r="N193" s="317" t="s">
        <v>1704</v>
      </c>
    </row>
    <row r="194" spans="1:14" s="317" customFormat="1">
      <c r="A194" s="617">
        <f t="shared" si="8"/>
        <v>190</v>
      </c>
      <c r="B194" s="71">
        <v>34</v>
      </c>
      <c r="C194" s="1019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6"/>
        <v>43.804423999999997</v>
      </c>
      <c r="I194" s="780">
        <f t="shared" si="7"/>
        <v>4.0811880970015997</v>
      </c>
      <c r="J194" s="70" t="s">
        <v>1480</v>
      </c>
      <c r="K194" s="1020" t="s">
        <v>255</v>
      </c>
      <c r="L194" s="1014" t="s">
        <v>1661</v>
      </c>
      <c r="M194" s="317" t="s">
        <v>1701</v>
      </c>
      <c r="N194" s="317" t="s">
        <v>1702</v>
      </c>
    </row>
    <row r="195" spans="1:14" s="317" customFormat="1">
      <c r="A195" s="617">
        <f t="shared" si="8"/>
        <v>191</v>
      </c>
      <c r="B195" s="71">
        <v>35</v>
      </c>
      <c r="C195" s="1019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6"/>
        <v>36.159755999999994</v>
      </c>
      <c r="I195" s="780">
        <f t="shared" si="7"/>
        <v>3.3689466109103994</v>
      </c>
      <c r="J195" s="70" t="s">
        <v>1017</v>
      </c>
      <c r="K195" s="1020" t="s">
        <v>255</v>
      </c>
      <c r="L195" s="1014" t="s">
        <v>1661</v>
      </c>
      <c r="M195" s="317" t="s">
        <v>1711</v>
      </c>
      <c r="N195" s="317" t="s">
        <v>1712</v>
      </c>
    </row>
    <row r="196" spans="1:14" s="317" customFormat="1">
      <c r="A196" s="617">
        <f t="shared" si="8"/>
        <v>192</v>
      </c>
      <c r="B196" s="71">
        <v>36</v>
      </c>
      <c r="C196" s="1019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6"/>
        <v>45.697022000000004</v>
      </c>
      <c r="I196" s="780">
        <f t="shared" si="7"/>
        <v>4.2575184245048003</v>
      </c>
      <c r="J196" s="70" t="s">
        <v>1173</v>
      </c>
      <c r="K196" s="1020" t="s">
        <v>255</v>
      </c>
      <c r="L196" s="1014" t="s">
        <v>1661</v>
      </c>
      <c r="M196" s="317" t="s">
        <v>1709</v>
      </c>
      <c r="N196" s="317" t="s">
        <v>1710</v>
      </c>
    </row>
    <row r="197" spans="1:14" s="317" customFormat="1">
      <c r="A197" s="617">
        <f t="shared" si="8"/>
        <v>193</v>
      </c>
      <c r="B197" s="71">
        <v>37</v>
      </c>
      <c r="C197" s="1019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ref="H197:H260" si="9">VLOOKUP(D197,$D$313:$I$342,6,0)</f>
        <v>45.697022000000004</v>
      </c>
      <c r="I197" s="780">
        <f t="shared" ref="I197:I260" si="10">IFERROR(VLOOKUP(D197,$D$313:$K$342,8,0)/10^5,"")</f>
        <v>4.2575184245048003</v>
      </c>
      <c r="J197" s="70" t="s">
        <v>1480</v>
      </c>
      <c r="K197" s="1020" t="s">
        <v>255</v>
      </c>
      <c r="L197" s="1014" t="s">
        <v>1661</v>
      </c>
      <c r="M197" s="317" t="s">
        <v>1709</v>
      </c>
      <c r="N197" s="317" t="s">
        <v>1710</v>
      </c>
    </row>
    <row r="198" spans="1:14" s="317" customFormat="1">
      <c r="A198" s="617">
        <f t="shared" ref="A198:A261" si="11">A197+1</f>
        <v>194</v>
      </c>
      <c r="B198" s="71">
        <v>38</v>
      </c>
      <c r="C198" s="1019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20" t="s">
        <v>255</v>
      </c>
      <c r="L198" s="1014" t="s">
        <v>1661</v>
      </c>
      <c r="M198" s="317" t="s">
        <v>1709</v>
      </c>
      <c r="N198" s="317" t="s">
        <v>1710</v>
      </c>
    </row>
    <row r="199" spans="1:14" s="317" customFormat="1">
      <c r="A199" s="617">
        <f t="shared" si="11"/>
        <v>195</v>
      </c>
      <c r="B199" s="71">
        <v>39</v>
      </c>
      <c r="C199" s="1019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20" t="s">
        <v>255</v>
      </c>
      <c r="L199" s="1014" t="s">
        <v>1661</v>
      </c>
      <c r="M199" s="317" t="s">
        <v>1711</v>
      </c>
      <c r="N199" s="317" t="s">
        <v>1712</v>
      </c>
    </row>
    <row r="200" spans="1:14" s="317" customFormat="1">
      <c r="A200" s="617">
        <f t="shared" si="11"/>
        <v>196</v>
      </c>
      <c r="B200" s="71">
        <v>40</v>
      </c>
      <c r="C200" s="1019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20" t="s">
        <v>255</v>
      </c>
      <c r="L200" s="1014" t="s">
        <v>1661</v>
      </c>
      <c r="M200" s="317" t="s">
        <v>1703</v>
      </c>
      <c r="N200" s="317" t="s">
        <v>1704</v>
      </c>
    </row>
    <row r="201" spans="1:14" s="317" customFormat="1">
      <c r="A201" s="617">
        <f t="shared" si="11"/>
        <v>197</v>
      </c>
      <c r="B201" s="71">
        <v>41</v>
      </c>
      <c r="C201" s="1019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20" t="s">
        <v>255</v>
      </c>
      <c r="L201" s="1014" t="s">
        <v>1661</v>
      </c>
      <c r="M201" s="317" t="s">
        <v>1719</v>
      </c>
      <c r="N201" s="317" t="s">
        <v>1720</v>
      </c>
    </row>
    <row r="202" spans="1:14" s="317" customFormat="1">
      <c r="A202" s="617">
        <f t="shared" si="11"/>
        <v>198</v>
      </c>
      <c r="B202" s="71">
        <v>42</v>
      </c>
      <c r="C202" s="1019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20" t="s">
        <v>255</v>
      </c>
      <c r="L202" s="1020" t="s">
        <v>1661</v>
      </c>
      <c r="M202" s="317" t="s">
        <v>1719</v>
      </c>
      <c r="N202" s="317" t="s">
        <v>1720</v>
      </c>
    </row>
    <row r="203" spans="1:14" s="317" customFormat="1">
      <c r="A203" s="617">
        <f t="shared" si="11"/>
        <v>199</v>
      </c>
      <c r="B203" s="71">
        <v>43</v>
      </c>
      <c r="C203" s="1019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20" t="s">
        <v>255</v>
      </c>
      <c r="L203" s="1014" t="s">
        <v>1661</v>
      </c>
      <c r="M203" s="317" t="s">
        <v>1703</v>
      </c>
      <c r="N203" s="317" t="s">
        <v>1704</v>
      </c>
    </row>
    <row r="204" spans="1:14" s="317" customFormat="1">
      <c r="A204" s="617">
        <f t="shared" si="11"/>
        <v>200</v>
      </c>
      <c r="B204" s="71">
        <v>44</v>
      </c>
      <c r="C204" s="1019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20" t="s">
        <v>255</v>
      </c>
      <c r="L204" s="1014" t="s">
        <v>1661</v>
      </c>
      <c r="M204" s="317" t="s">
        <v>1711</v>
      </c>
      <c r="N204" s="317" t="s">
        <v>1712</v>
      </c>
    </row>
    <row r="205" spans="1:14" s="317" customFormat="1">
      <c r="A205" s="617">
        <f t="shared" si="11"/>
        <v>201</v>
      </c>
      <c r="B205" s="71">
        <v>45</v>
      </c>
      <c r="C205" s="1019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20" t="s">
        <v>255</v>
      </c>
      <c r="L205" s="1020" t="s">
        <v>1661</v>
      </c>
      <c r="M205" s="317" t="s">
        <v>1703</v>
      </c>
      <c r="N205" s="317" t="s">
        <v>1704</v>
      </c>
    </row>
    <row r="206" spans="1:14" s="317" customFormat="1">
      <c r="A206" s="617">
        <f t="shared" si="11"/>
        <v>202</v>
      </c>
      <c r="B206" s="71">
        <v>46</v>
      </c>
      <c r="C206" s="1019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7" t="s">
        <v>1495</v>
      </c>
      <c r="K206" s="1020" t="s">
        <v>255</v>
      </c>
      <c r="L206" s="1014" t="s">
        <v>1661</v>
      </c>
      <c r="M206" s="317" t="s">
        <v>1703</v>
      </c>
      <c r="N206" s="317" t="s">
        <v>1704</v>
      </c>
    </row>
    <row r="207" spans="1:14" s="317" customFormat="1">
      <c r="A207" s="617">
        <f t="shared" si="11"/>
        <v>203</v>
      </c>
      <c r="B207" s="71">
        <v>47</v>
      </c>
      <c r="C207" s="1019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7" t="s">
        <v>1502</v>
      </c>
      <c r="K207" s="1020" t="s">
        <v>255</v>
      </c>
      <c r="L207" s="1014" t="s">
        <v>1661</v>
      </c>
      <c r="M207" s="317" t="s">
        <v>1711</v>
      </c>
      <c r="N207" s="317" t="s">
        <v>1712</v>
      </c>
    </row>
    <row r="208" spans="1:14" s="317" customFormat="1">
      <c r="A208" s="617">
        <f t="shared" si="11"/>
        <v>204</v>
      </c>
      <c r="B208" s="71">
        <v>48</v>
      </c>
      <c r="C208" s="1019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7" t="s">
        <v>1531</v>
      </c>
      <c r="K208" s="1020" t="s">
        <v>255</v>
      </c>
      <c r="L208" s="1014" t="s">
        <v>1661</v>
      </c>
      <c r="M208" s="317" t="s">
        <v>1711</v>
      </c>
      <c r="N208" s="317" t="s">
        <v>1712</v>
      </c>
    </row>
    <row r="209" spans="1:14" s="317" customFormat="1">
      <c r="A209" s="617">
        <f t="shared" si="11"/>
        <v>205</v>
      </c>
      <c r="B209" s="71">
        <v>49</v>
      </c>
      <c r="C209" s="1019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7" t="s">
        <v>1532</v>
      </c>
      <c r="K209" s="1020" t="s">
        <v>255</v>
      </c>
      <c r="L209" s="1014" t="s">
        <v>1661</v>
      </c>
      <c r="M209" s="317" t="s">
        <v>1721</v>
      </c>
      <c r="N209" s="317" t="s">
        <v>1722</v>
      </c>
    </row>
    <row r="210" spans="1:14" s="1002" customFormat="1">
      <c r="A210" s="617">
        <f t="shared" si="11"/>
        <v>206</v>
      </c>
      <c r="B210" s="734">
        <v>50</v>
      </c>
      <c r="C210" s="1019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7" t="s">
        <v>662</v>
      </c>
      <c r="K210" s="1020" t="s">
        <v>255</v>
      </c>
      <c r="L210" s="1014" t="s">
        <v>1661</v>
      </c>
      <c r="M210" s="1002" t="s">
        <v>1723</v>
      </c>
      <c r="N210" s="1002" t="s">
        <v>1724</v>
      </c>
    </row>
    <row r="211" spans="1:14" s="317" customFormat="1">
      <c r="A211" s="617">
        <f t="shared" si="11"/>
        <v>207</v>
      </c>
      <c r="B211" s="71">
        <v>51</v>
      </c>
      <c r="C211" s="1019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7" t="s">
        <v>1479</v>
      </c>
      <c r="K211" s="1020" t="s">
        <v>255</v>
      </c>
      <c r="L211" s="1014" t="s">
        <v>1661</v>
      </c>
      <c r="M211" s="317" t="s">
        <v>1701</v>
      </c>
      <c r="N211" s="317" t="s">
        <v>1702</v>
      </c>
    </row>
    <row r="212" spans="1:14" s="317" customFormat="1">
      <c r="A212" s="617">
        <f t="shared" si="11"/>
        <v>208</v>
      </c>
      <c r="B212" s="71">
        <v>52</v>
      </c>
      <c r="C212" s="1019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7" t="s">
        <v>1534</v>
      </c>
      <c r="K212" s="1020" t="s">
        <v>255</v>
      </c>
      <c r="L212" s="1014" t="s">
        <v>1661</v>
      </c>
      <c r="M212" s="317" t="s">
        <v>1701</v>
      </c>
      <c r="N212" s="317" t="s">
        <v>1702</v>
      </c>
    </row>
    <row r="213" spans="1:14" s="317" customFormat="1">
      <c r="A213" s="617">
        <f t="shared" si="11"/>
        <v>209</v>
      </c>
      <c r="B213" s="71">
        <v>53</v>
      </c>
      <c r="C213" s="1019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7" t="s">
        <v>1017</v>
      </c>
      <c r="K213" s="1020" t="s">
        <v>255</v>
      </c>
      <c r="L213" s="1014" t="s">
        <v>1661</v>
      </c>
      <c r="M213" s="317" t="s">
        <v>1713</v>
      </c>
      <c r="N213" s="317" t="s">
        <v>1714</v>
      </c>
    </row>
    <row r="214" spans="1:14" s="317" customFormat="1">
      <c r="A214" s="617">
        <f t="shared" si="11"/>
        <v>210</v>
      </c>
      <c r="B214" s="71">
        <v>54</v>
      </c>
      <c r="C214" s="1019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7" t="s">
        <v>1500</v>
      </c>
      <c r="K214" s="1020" t="s">
        <v>255</v>
      </c>
      <c r="L214" s="1014" t="s">
        <v>1661</v>
      </c>
      <c r="M214" s="317" t="s">
        <v>1707</v>
      </c>
      <c r="N214" s="317" t="s">
        <v>1708</v>
      </c>
    </row>
    <row r="215" spans="1:14" s="317" customFormat="1">
      <c r="A215" s="617">
        <f t="shared" si="11"/>
        <v>211</v>
      </c>
      <c r="B215" s="71">
        <v>55</v>
      </c>
      <c r="C215" s="1019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7" t="s">
        <v>1528</v>
      </c>
      <c r="K215" s="1020" t="s">
        <v>255</v>
      </c>
      <c r="L215" s="1014" t="s">
        <v>1661</v>
      </c>
      <c r="M215" s="317" t="s">
        <v>1719</v>
      </c>
      <c r="N215" s="317" t="s">
        <v>1720</v>
      </c>
    </row>
    <row r="216" spans="1:14" s="317" customFormat="1">
      <c r="A216" s="617">
        <f t="shared" si="11"/>
        <v>212</v>
      </c>
      <c r="B216" s="71">
        <v>56</v>
      </c>
      <c r="C216" s="1019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7" t="s">
        <v>1150</v>
      </c>
      <c r="K216" s="1020" t="s">
        <v>255</v>
      </c>
      <c r="L216" s="1014" t="s">
        <v>1661</v>
      </c>
      <c r="M216" s="317" t="s">
        <v>1711</v>
      </c>
      <c r="N216" s="317" t="s">
        <v>1712</v>
      </c>
    </row>
    <row r="217" spans="1:14" s="317" customFormat="1">
      <c r="A217" s="617">
        <f t="shared" si="11"/>
        <v>213</v>
      </c>
      <c r="B217" s="71">
        <v>57</v>
      </c>
      <c r="C217" s="1019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7" t="s">
        <v>1502</v>
      </c>
      <c r="K217" s="1020" t="s">
        <v>255</v>
      </c>
      <c r="L217" s="1014" t="s">
        <v>1661</v>
      </c>
      <c r="M217" s="317" t="s">
        <v>1711</v>
      </c>
      <c r="N217" s="317" t="s">
        <v>1712</v>
      </c>
    </row>
    <row r="218" spans="1:14" s="317" customFormat="1">
      <c r="A218" s="617">
        <f t="shared" si="11"/>
        <v>214</v>
      </c>
      <c r="B218" s="71">
        <v>58</v>
      </c>
      <c r="C218" s="1019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7" t="s">
        <v>1537</v>
      </c>
      <c r="K218" s="1020" t="s">
        <v>255</v>
      </c>
      <c r="L218" s="1014" t="s">
        <v>1661</v>
      </c>
      <c r="M218" s="317" t="s">
        <v>1725</v>
      </c>
      <c r="N218" s="317" t="s">
        <v>1726</v>
      </c>
    </row>
    <row r="219" spans="1:14" s="317" customFormat="1">
      <c r="A219" s="617">
        <f t="shared" si="11"/>
        <v>215</v>
      </c>
      <c r="B219" s="71">
        <v>59</v>
      </c>
      <c r="C219" s="1019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7" t="s">
        <v>1491</v>
      </c>
      <c r="K219" s="1020" t="s">
        <v>255</v>
      </c>
      <c r="L219" s="1014" t="s">
        <v>1661</v>
      </c>
      <c r="M219" s="317" t="s">
        <v>1709</v>
      </c>
      <c r="N219" s="317" t="s">
        <v>1710</v>
      </c>
    </row>
    <row r="220" spans="1:14" s="317" customFormat="1">
      <c r="A220" s="617">
        <f t="shared" si="11"/>
        <v>216</v>
      </c>
      <c r="B220" s="71">
        <v>60</v>
      </c>
      <c r="C220" s="1019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7" t="s">
        <v>1480</v>
      </c>
      <c r="K220" s="1020" t="s">
        <v>255</v>
      </c>
      <c r="L220" s="1014" t="s">
        <v>1661</v>
      </c>
      <c r="M220" s="317" t="s">
        <v>1725</v>
      </c>
      <c r="N220" s="317" t="s">
        <v>1726</v>
      </c>
    </row>
    <row r="221" spans="1:14" s="317" customFormat="1">
      <c r="A221" s="617">
        <f t="shared" si="11"/>
        <v>217</v>
      </c>
      <c r="B221" s="71">
        <v>61</v>
      </c>
      <c r="C221" s="1019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20" t="s">
        <v>255</v>
      </c>
      <c r="L221" s="1014" t="s">
        <v>1661</v>
      </c>
      <c r="M221" s="317" t="s">
        <v>1713</v>
      </c>
      <c r="N221" s="317" t="s">
        <v>1714</v>
      </c>
    </row>
    <row r="222" spans="1:14" s="317" customFormat="1">
      <c r="A222" s="617">
        <f t="shared" si="11"/>
        <v>218</v>
      </c>
      <c r="B222" s="71">
        <v>62</v>
      </c>
      <c r="C222" s="1019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20" t="s">
        <v>255</v>
      </c>
      <c r="L222" s="1014" t="s">
        <v>1661</v>
      </c>
      <c r="M222" s="317" t="s">
        <v>1701</v>
      </c>
      <c r="N222" s="317" t="s">
        <v>1702</v>
      </c>
    </row>
    <row r="223" spans="1:14" s="317" customFormat="1">
      <c r="A223" s="617">
        <f t="shared" si="11"/>
        <v>219</v>
      </c>
      <c r="B223" s="71">
        <v>63</v>
      </c>
      <c r="C223" s="1019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7" t="s">
        <v>1500</v>
      </c>
      <c r="K223" s="1020" t="s">
        <v>255</v>
      </c>
      <c r="L223" s="1014" t="s">
        <v>1661</v>
      </c>
      <c r="M223" s="317" t="s">
        <v>1701</v>
      </c>
      <c r="N223" s="317" t="s">
        <v>1702</v>
      </c>
    </row>
    <row r="224" spans="1:14" s="317" customFormat="1">
      <c r="A224" s="617">
        <f t="shared" si="11"/>
        <v>220</v>
      </c>
      <c r="B224" s="71">
        <v>64</v>
      </c>
      <c r="C224" s="1019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7" t="s">
        <v>1150</v>
      </c>
      <c r="K224" s="1020" t="s">
        <v>255</v>
      </c>
      <c r="L224" s="1014" t="s">
        <v>1661</v>
      </c>
      <c r="M224" s="317" t="s">
        <v>1709</v>
      </c>
      <c r="N224" s="317" t="s">
        <v>1710</v>
      </c>
    </row>
    <row r="225" spans="1:14" s="317" customFormat="1">
      <c r="A225" s="617">
        <f t="shared" si="11"/>
        <v>221</v>
      </c>
      <c r="B225" s="71">
        <v>65</v>
      </c>
      <c r="C225" s="1019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20" t="s">
        <v>255</v>
      </c>
      <c r="L225" s="1014" t="s">
        <v>1661</v>
      </c>
      <c r="M225" s="317" t="s">
        <v>1709</v>
      </c>
      <c r="N225" s="317" t="s">
        <v>1710</v>
      </c>
    </row>
    <row r="226" spans="1:14" s="317" customFormat="1">
      <c r="A226" s="617">
        <f t="shared" si="11"/>
        <v>222</v>
      </c>
      <c r="B226" s="71">
        <v>4</v>
      </c>
      <c r="C226" s="1019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7" t="s">
        <v>1173</v>
      </c>
      <c r="K226" s="1020" t="s">
        <v>255</v>
      </c>
      <c r="L226" s="1014" t="s">
        <v>1661</v>
      </c>
      <c r="M226" s="317" t="s">
        <v>1709</v>
      </c>
      <c r="N226" s="317" t="s">
        <v>1710</v>
      </c>
    </row>
    <row r="227" spans="1:14" s="317" customFormat="1">
      <c r="A227" s="617">
        <f t="shared" si="11"/>
        <v>223</v>
      </c>
      <c r="B227" s="71">
        <v>5</v>
      </c>
      <c r="C227" s="1019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si="9"/>
        <v>45.697022000000004</v>
      </c>
      <c r="I227" s="780">
        <f t="shared" si="10"/>
        <v>4.2575184245048003</v>
      </c>
      <c r="J227" s="70" t="s">
        <v>1094</v>
      </c>
      <c r="K227" s="1020" t="s">
        <v>255</v>
      </c>
      <c r="L227" s="1020" t="s">
        <v>1661</v>
      </c>
      <c r="M227" s="317" t="s">
        <v>1709</v>
      </c>
      <c r="N227" s="317" t="s">
        <v>1710</v>
      </c>
    </row>
    <row r="228" spans="1:14" s="317" customFormat="1">
      <c r="A228" s="617">
        <f t="shared" si="11"/>
        <v>224</v>
      </c>
      <c r="B228" s="71">
        <v>6</v>
      </c>
      <c r="C228" s="1019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9"/>
        <v>43.804423999999997</v>
      </c>
      <c r="I228" s="780">
        <f t="shared" si="10"/>
        <v>4.0811880970015997</v>
      </c>
      <c r="J228" s="70" t="s">
        <v>662</v>
      </c>
      <c r="K228" s="1020" t="s">
        <v>255</v>
      </c>
      <c r="L228" s="1014" t="s">
        <v>1661</v>
      </c>
      <c r="M228" s="317" t="s">
        <v>1701</v>
      </c>
      <c r="N228" s="317" t="s">
        <v>1702</v>
      </c>
    </row>
    <row r="229" spans="1:14" s="317" customFormat="1">
      <c r="A229" s="617">
        <f t="shared" si="11"/>
        <v>225</v>
      </c>
      <c r="B229" s="71">
        <v>7</v>
      </c>
      <c r="C229" s="1019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9"/>
        <v>37.138323999999997</v>
      </c>
      <c r="I229" s="780">
        <f t="shared" si="10"/>
        <v>3.4601182257615997</v>
      </c>
      <c r="J229" s="70" t="s">
        <v>1528</v>
      </c>
      <c r="K229" s="1020" t="s">
        <v>255</v>
      </c>
      <c r="L229" s="1020" t="s">
        <v>1661</v>
      </c>
      <c r="M229" s="317" t="s">
        <v>1707</v>
      </c>
      <c r="N229" s="317" t="s">
        <v>1708</v>
      </c>
    </row>
    <row r="230" spans="1:14" s="317" customFormat="1">
      <c r="A230" s="617">
        <f t="shared" si="11"/>
        <v>226</v>
      </c>
      <c r="B230" s="71">
        <v>8</v>
      </c>
      <c r="C230" s="1019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9"/>
        <v>34.789810000000003</v>
      </c>
      <c r="I230" s="780">
        <f t="shared" si="10"/>
        <v>3.2413109340040003</v>
      </c>
      <c r="J230" s="70" t="s">
        <v>1544</v>
      </c>
      <c r="K230" s="1020" t="s">
        <v>255</v>
      </c>
      <c r="L230" s="1014" t="s">
        <v>1661</v>
      </c>
      <c r="M230" s="317" t="s">
        <v>1713</v>
      </c>
      <c r="N230" s="317" t="s">
        <v>1714</v>
      </c>
    </row>
    <row r="231" spans="1:14" s="317" customFormat="1">
      <c r="A231" s="617">
        <f t="shared" si="11"/>
        <v>227</v>
      </c>
      <c r="B231" s="71">
        <v>9</v>
      </c>
      <c r="C231" s="1019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9"/>
        <v>45.697022000000004</v>
      </c>
      <c r="I231" s="780">
        <f t="shared" si="10"/>
        <v>4.2575184245048003</v>
      </c>
      <c r="J231" s="70" t="s">
        <v>1480</v>
      </c>
      <c r="K231" s="1020" t="s">
        <v>255</v>
      </c>
      <c r="L231" s="1020" t="s">
        <v>1661</v>
      </c>
      <c r="M231" s="317" t="s">
        <v>1709</v>
      </c>
      <c r="N231" s="317" t="s">
        <v>1710</v>
      </c>
    </row>
    <row r="232" spans="1:14" s="317" customFormat="1">
      <c r="A232" s="617">
        <f t="shared" si="11"/>
        <v>228</v>
      </c>
      <c r="B232" s="71">
        <v>10</v>
      </c>
      <c r="C232" s="1019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9"/>
        <v>66.780901</v>
      </c>
      <c r="I232" s="780">
        <f t="shared" si="10"/>
        <v>6.2218696967283993</v>
      </c>
      <c r="J232" s="70" t="s">
        <v>1502</v>
      </c>
      <c r="K232" s="1020" t="s">
        <v>255</v>
      </c>
      <c r="L232" s="1014" t="s">
        <v>1661</v>
      </c>
      <c r="M232" s="317" t="s">
        <v>1719</v>
      </c>
      <c r="N232" s="317" t="s">
        <v>1720</v>
      </c>
    </row>
    <row r="233" spans="1:14" s="317" customFormat="1">
      <c r="A233" s="617">
        <f t="shared" si="11"/>
        <v>229</v>
      </c>
      <c r="B233" s="71">
        <v>11</v>
      </c>
      <c r="C233" s="1019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9"/>
        <v>37.931087999999995</v>
      </c>
      <c r="I233" s="780">
        <f t="shared" si="10"/>
        <v>3.5339787792191997</v>
      </c>
      <c r="J233" s="70" t="s">
        <v>1491</v>
      </c>
      <c r="K233" s="1020" t="s">
        <v>255</v>
      </c>
      <c r="L233" s="1014" t="s">
        <v>1661</v>
      </c>
      <c r="M233" s="317" t="s">
        <v>1703</v>
      </c>
      <c r="N233" s="317" t="s">
        <v>1704</v>
      </c>
    </row>
    <row r="234" spans="1:14" s="317" customFormat="1">
      <c r="A234" s="617">
        <f t="shared" si="11"/>
        <v>230</v>
      </c>
      <c r="B234" s="71">
        <v>12</v>
      </c>
      <c r="C234" s="1019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9"/>
        <v>37.931087999999995</v>
      </c>
      <c r="I234" s="780">
        <f t="shared" si="10"/>
        <v>3.5339787792191997</v>
      </c>
      <c r="J234" s="70" t="s">
        <v>662</v>
      </c>
      <c r="K234" s="1020" t="s">
        <v>255</v>
      </c>
      <c r="L234" s="1014" t="s">
        <v>1661</v>
      </c>
      <c r="M234" s="317" t="s">
        <v>1703</v>
      </c>
      <c r="N234" s="317" t="s">
        <v>1704</v>
      </c>
    </row>
    <row r="235" spans="1:14" s="317" customFormat="1">
      <c r="A235" s="617">
        <f t="shared" si="11"/>
        <v>231</v>
      </c>
      <c r="B235" s="71">
        <v>13</v>
      </c>
      <c r="C235" s="1019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9"/>
        <v>36.159755999999994</v>
      </c>
      <c r="I235" s="780">
        <f t="shared" si="10"/>
        <v>3.3689466109103994</v>
      </c>
      <c r="J235" s="70" t="s">
        <v>1541</v>
      </c>
      <c r="K235" s="1020" t="s">
        <v>255</v>
      </c>
      <c r="L235" s="1014" t="s">
        <v>1661</v>
      </c>
      <c r="M235" s="317" t="s">
        <v>1711</v>
      </c>
      <c r="N235" s="317" t="s">
        <v>1712</v>
      </c>
    </row>
    <row r="236" spans="1:14" s="317" customFormat="1">
      <c r="A236" s="617">
        <f t="shared" si="11"/>
        <v>232</v>
      </c>
      <c r="B236" s="71">
        <v>14</v>
      </c>
      <c r="C236" s="1019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9"/>
        <v>36.159755999999994</v>
      </c>
      <c r="I236" s="780">
        <f t="shared" si="10"/>
        <v>3.3689466109103994</v>
      </c>
      <c r="J236" s="70" t="s">
        <v>1538</v>
      </c>
      <c r="K236" s="1020" t="s">
        <v>255</v>
      </c>
      <c r="L236" s="1014" t="s">
        <v>1661</v>
      </c>
      <c r="M236" s="317" t="s">
        <v>1711</v>
      </c>
      <c r="N236" s="317" t="s">
        <v>1712</v>
      </c>
    </row>
    <row r="237" spans="1:14" s="317" customFormat="1">
      <c r="A237" s="617">
        <f t="shared" si="11"/>
        <v>233</v>
      </c>
      <c r="B237" s="71">
        <v>15</v>
      </c>
      <c r="C237" s="1019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9"/>
        <v>66.780901</v>
      </c>
      <c r="I237" s="780">
        <f t="shared" si="10"/>
        <v>6.2218696967283993</v>
      </c>
      <c r="J237" s="70" t="s">
        <v>1531</v>
      </c>
      <c r="K237" s="1020" t="s">
        <v>255</v>
      </c>
      <c r="L237" s="1014" t="s">
        <v>1661</v>
      </c>
      <c r="M237" s="317" t="s">
        <v>1719</v>
      </c>
      <c r="N237" s="317" t="s">
        <v>1720</v>
      </c>
    </row>
    <row r="238" spans="1:14" s="317" customFormat="1">
      <c r="A238" s="617">
        <f t="shared" si="11"/>
        <v>234</v>
      </c>
      <c r="B238" s="71">
        <v>16</v>
      </c>
      <c r="C238" s="1019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9"/>
        <v>72.155540000000002</v>
      </c>
      <c r="I238" s="780">
        <f t="shared" si="10"/>
        <v>6.7226162129360008</v>
      </c>
      <c r="J238" s="70" t="s">
        <v>1532</v>
      </c>
      <c r="K238" s="1020" t="s">
        <v>255</v>
      </c>
      <c r="L238" s="1014" t="s">
        <v>1661</v>
      </c>
      <c r="M238" s="317" t="s">
        <v>1727</v>
      </c>
      <c r="N238" s="317" t="s">
        <v>1728</v>
      </c>
    </row>
    <row r="239" spans="1:14" s="317" customFormat="1">
      <c r="A239" s="617">
        <f t="shared" si="11"/>
        <v>235</v>
      </c>
      <c r="B239" s="71">
        <v>17</v>
      </c>
      <c r="C239" s="1019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9"/>
        <v>70.788264999999996</v>
      </c>
      <c r="I239" s="780">
        <f t="shared" si="10"/>
        <v>6.5952293888259996</v>
      </c>
      <c r="J239" s="70" t="s">
        <v>1537</v>
      </c>
      <c r="K239" s="1020" t="s">
        <v>255</v>
      </c>
      <c r="L239" s="1014" t="s">
        <v>1661</v>
      </c>
      <c r="M239" s="317" t="s">
        <v>1699</v>
      </c>
      <c r="N239" s="317" t="s">
        <v>1700</v>
      </c>
    </row>
    <row r="240" spans="1:14" s="317" customFormat="1">
      <c r="A240" s="617">
        <f t="shared" si="11"/>
        <v>236</v>
      </c>
      <c r="B240" s="71">
        <v>18</v>
      </c>
      <c r="C240" s="1019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9"/>
        <v>43.804423999999997</v>
      </c>
      <c r="I240" s="780">
        <f t="shared" si="10"/>
        <v>4.0811880970015997</v>
      </c>
      <c r="J240" s="70" t="s">
        <v>1143</v>
      </c>
      <c r="K240" s="1020" t="s">
        <v>255</v>
      </c>
      <c r="L240" s="1014" t="s">
        <v>1661</v>
      </c>
      <c r="M240" s="317" t="s">
        <v>1701</v>
      </c>
      <c r="N240" s="317" t="s">
        <v>1702</v>
      </c>
    </row>
    <row r="241" spans="1:14" s="317" customFormat="1">
      <c r="A241" s="617">
        <f t="shared" si="11"/>
        <v>237</v>
      </c>
      <c r="B241" s="71">
        <v>19</v>
      </c>
      <c r="C241" s="1019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9"/>
        <v>45.697022000000004</v>
      </c>
      <c r="I241" s="780">
        <f t="shared" si="10"/>
        <v>4.2575184245048003</v>
      </c>
      <c r="J241" s="70" t="s">
        <v>1538</v>
      </c>
      <c r="K241" s="1020" t="s">
        <v>255</v>
      </c>
      <c r="L241" s="1014" t="s">
        <v>1661</v>
      </c>
      <c r="M241" s="317" t="s">
        <v>1709</v>
      </c>
      <c r="N241" s="317" t="s">
        <v>1710</v>
      </c>
    </row>
    <row r="242" spans="1:14" s="317" customFormat="1">
      <c r="A242" s="617">
        <f t="shared" si="11"/>
        <v>238</v>
      </c>
      <c r="B242" s="71">
        <v>20</v>
      </c>
      <c r="C242" s="1019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9"/>
        <v>87.021340000000009</v>
      </c>
      <c r="I242" s="780">
        <f t="shared" si="10"/>
        <v>8.1076390136560015</v>
      </c>
      <c r="J242" s="70" t="s">
        <v>1534</v>
      </c>
      <c r="K242" s="1020" t="s">
        <v>255</v>
      </c>
      <c r="L242" s="1014" t="s">
        <v>1661</v>
      </c>
      <c r="M242" s="317" t="s">
        <v>1729</v>
      </c>
      <c r="N242" s="317" t="s">
        <v>1730</v>
      </c>
    </row>
    <row r="243" spans="1:14" s="317" customFormat="1">
      <c r="A243" s="617">
        <f t="shared" si="11"/>
        <v>239</v>
      </c>
      <c r="B243" s="71">
        <v>21</v>
      </c>
      <c r="C243" s="1019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9"/>
        <v>37.931087999999995</v>
      </c>
      <c r="I243" s="780">
        <f t="shared" si="10"/>
        <v>3.5339787792191997</v>
      </c>
      <c r="J243" s="70" t="s">
        <v>1542</v>
      </c>
      <c r="K243" s="1020" t="s">
        <v>255</v>
      </c>
      <c r="L243" s="1014" t="s">
        <v>1661</v>
      </c>
      <c r="M243" s="317" t="s">
        <v>1703</v>
      </c>
      <c r="N243" s="317" t="s">
        <v>1704</v>
      </c>
    </row>
    <row r="244" spans="1:14" s="317" customFormat="1">
      <c r="A244" s="617">
        <f t="shared" si="11"/>
        <v>240</v>
      </c>
      <c r="B244" s="71">
        <v>22</v>
      </c>
      <c r="C244" s="1019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9"/>
        <v>65.027778999999995</v>
      </c>
      <c r="I244" s="780">
        <f t="shared" si="10"/>
        <v>6.0585341249835993</v>
      </c>
      <c r="J244" s="70" t="s">
        <v>1150</v>
      </c>
      <c r="K244" s="1020" t="s">
        <v>255</v>
      </c>
      <c r="L244" s="1014" t="s">
        <v>1661</v>
      </c>
      <c r="M244" s="317" t="s">
        <v>1725</v>
      </c>
      <c r="N244" s="317" t="s">
        <v>1726</v>
      </c>
    </row>
    <row r="245" spans="1:14" s="317" customFormat="1">
      <c r="A245" s="617">
        <f t="shared" si="11"/>
        <v>241</v>
      </c>
      <c r="B245" s="71">
        <v>23</v>
      </c>
      <c r="C245" s="1019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9"/>
        <v>35.601761999999994</v>
      </c>
      <c r="I245" s="780">
        <f t="shared" si="10"/>
        <v>3.3169592027207995</v>
      </c>
      <c r="J245" s="70" t="s">
        <v>1491</v>
      </c>
      <c r="K245" s="1020" t="s">
        <v>255</v>
      </c>
      <c r="L245" s="1014" t="s">
        <v>1661</v>
      </c>
      <c r="M245" s="317" t="s">
        <v>1705</v>
      </c>
      <c r="N245" s="317" t="s">
        <v>1706</v>
      </c>
    </row>
    <row r="246" spans="1:14" s="317" customFormat="1">
      <c r="A246" s="617">
        <f t="shared" si="11"/>
        <v>242</v>
      </c>
      <c r="B246" s="71">
        <v>24</v>
      </c>
      <c r="C246" s="1019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9"/>
        <v>66.780901</v>
      </c>
      <c r="I246" s="780">
        <f t="shared" si="10"/>
        <v>6.2218696967283993</v>
      </c>
      <c r="J246" s="70" t="s">
        <v>1094</v>
      </c>
      <c r="K246" s="1020" t="s">
        <v>255</v>
      </c>
      <c r="L246" s="1014" t="s">
        <v>1661</v>
      </c>
      <c r="M246" s="317" t="s">
        <v>1719</v>
      </c>
      <c r="N246" s="317" t="s">
        <v>1720</v>
      </c>
    </row>
    <row r="247" spans="1:14" s="317" customFormat="1">
      <c r="A247" s="617">
        <f t="shared" si="11"/>
        <v>243</v>
      </c>
      <c r="B247" s="71">
        <v>25</v>
      </c>
      <c r="C247" s="1019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9"/>
        <v>55.450851000000007</v>
      </c>
      <c r="I247" s="780">
        <f t="shared" si="10"/>
        <v>5.1662670663084009</v>
      </c>
      <c r="J247" s="70" t="s">
        <v>1173</v>
      </c>
      <c r="K247" s="1020" t="s">
        <v>255</v>
      </c>
      <c r="L247" s="1014" t="s">
        <v>1661</v>
      </c>
      <c r="M247" s="1002" t="s">
        <v>1723</v>
      </c>
      <c r="N247" s="1002" t="s">
        <v>1724</v>
      </c>
    </row>
    <row r="248" spans="1:14" s="317" customFormat="1">
      <c r="A248" s="617">
        <f t="shared" si="11"/>
        <v>244</v>
      </c>
      <c r="B248" s="71">
        <v>26</v>
      </c>
      <c r="C248" s="1019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9"/>
        <v>37.931087999999995</v>
      </c>
      <c r="I248" s="780">
        <f t="shared" si="10"/>
        <v>3.5339787792191997</v>
      </c>
      <c r="J248" s="70" t="s">
        <v>1143</v>
      </c>
      <c r="K248" s="1020" t="s">
        <v>255</v>
      </c>
      <c r="L248" s="1014" t="s">
        <v>1661</v>
      </c>
      <c r="M248" s="317" t="s">
        <v>1703</v>
      </c>
      <c r="N248" s="317" t="s">
        <v>1704</v>
      </c>
    </row>
    <row r="249" spans="1:14" s="317" customFormat="1">
      <c r="A249" s="617">
        <f t="shared" si="11"/>
        <v>245</v>
      </c>
      <c r="B249" s="71">
        <v>27</v>
      </c>
      <c r="C249" s="1019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9"/>
        <v>37.138323999999997</v>
      </c>
      <c r="I249" s="780">
        <f t="shared" si="10"/>
        <v>3.4601182257615997</v>
      </c>
      <c r="J249" s="70" t="s">
        <v>1538</v>
      </c>
      <c r="K249" s="1020" t="s">
        <v>255</v>
      </c>
      <c r="L249" s="1014" t="s">
        <v>1661</v>
      </c>
      <c r="M249" s="317" t="s">
        <v>1707</v>
      </c>
      <c r="N249" s="317" t="s">
        <v>1708</v>
      </c>
    </row>
    <row r="250" spans="1:14" s="317" customFormat="1">
      <c r="A250" s="617">
        <f t="shared" si="11"/>
        <v>246</v>
      </c>
      <c r="B250" s="71">
        <v>28</v>
      </c>
      <c r="C250" s="1019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9"/>
        <v>34.789810000000003</v>
      </c>
      <c r="I250" s="780">
        <f t="shared" si="10"/>
        <v>3.2413109340040003</v>
      </c>
      <c r="J250" s="70" t="s">
        <v>1542</v>
      </c>
      <c r="K250" s="1020" t="s">
        <v>255</v>
      </c>
      <c r="L250" s="1014" t="s">
        <v>1661</v>
      </c>
      <c r="M250" s="317" t="s">
        <v>1713</v>
      </c>
      <c r="N250" s="317" t="s">
        <v>1714</v>
      </c>
    </row>
    <row r="251" spans="1:14" s="317" customFormat="1">
      <c r="A251" s="617">
        <f t="shared" si="11"/>
        <v>247</v>
      </c>
      <c r="B251" s="71">
        <v>29</v>
      </c>
      <c r="C251" s="1019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9"/>
        <v>62.443705999999999</v>
      </c>
      <c r="I251" s="780">
        <f t="shared" si="10"/>
        <v>5.8177801780904002</v>
      </c>
      <c r="J251" s="70" t="s">
        <v>1143</v>
      </c>
      <c r="K251" s="1020" t="s">
        <v>255</v>
      </c>
      <c r="L251" s="1014" t="s">
        <v>1661</v>
      </c>
      <c r="M251" s="783" t="s">
        <v>1731</v>
      </c>
      <c r="N251" s="783" t="s">
        <v>1732</v>
      </c>
    </row>
    <row r="252" spans="1:14" s="317" customFormat="1">
      <c r="A252" s="617">
        <f t="shared" si="11"/>
        <v>248</v>
      </c>
      <c r="B252" s="71">
        <v>30</v>
      </c>
      <c r="C252" s="1019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9"/>
        <v>77.076931999999999</v>
      </c>
      <c r="I252" s="780">
        <f t="shared" si="10"/>
        <v>7.1811344313488004</v>
      </c>
      <c r="J252" s="70" t="s">
        <v>1541</v>
      </c>
      <c r="K252" s="1020" t="s">
        <v>255</v>
      </c>
      <c r="L252" s="1014" t="s">
        <v>1661</v>
      </c>
      <c r="M252" s="317" t="s">
        <v>1703</v>
      </c>
      <c r="N252" s="317" t="s">
        <v>1733</v>
      </c>
    </row>
    <row r="253" spans="1:14" s="317" customFormat="1">
      <c r="A253" s="617">
        <f t="shared" si="11"/>
        <v>249</v>
      </c>
      <c r="B253" s="71">
        <v>31</v>
      </c>
      <c r="C253" s="1019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9"/>
        <v>72.155540000000002</v>
      </c>
      <c r="I253" s="780">
        <f t="shared" si="10"/>
        <v>6.7226162129360008</v>
      </c>
      <c r="J253" s="70" t="s">
        <v>1545</v>
      </c>
      <c r="K253" s="1020" t="s">
        <v>255</v>
      </c>
      <c r="L253" s="1020" t="s">
        <v>1661</v>
      </c>
      <c r="M253" s="317" t="s">
        <v>1727</v>
      </c>
      <c r="N253" s="317" t="s">
        <v>1728</v>
      </c>
    </row>
    <row r="254" spans="1:14" s="317" customFormat="1">
      <c r="A254" s="617">
        <f t="shared" si="11"/>
        <v>250</v>
      </c>
      <c r="B254" s="71">
        <v>32</v>
      </c>
      <c r="C254" s="1019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9"/>
        <v>87.021340000000009</v>
      </c>
      <c r="I254" s="780">
        <f t="shared" si="10"/>
        <v>8.1076390136560015</v>
      </c>
      <c r="J254" s="70" t="s">
        <v>1537</v>
      </c>
      <c r="K254" s="1020" t="s">
        <v>255</v>
      </c>
      <c r="L254" s="1014" t="s">
        <v>1661</v>
      </c>
      <c r="M254" s="317" t="s">
        <v>1729</v>
      </c>
      <c r="N254" s="317" t="s">
        <v>1730</v>
      </c>
    </row>
    <row r="255" spans="1:14" s="317" customFormat="1">
      <c r="A255" s="617">
        <f t="shared" si="11"/>
        <v>251</v>
      </c>
      <c r="B255" s="71">
        <v>33</v>
      </c>
      <c r="C255" s="1019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9"/>
        <v>37.931087999999995</v>
      </c>
      <c r="I255" s="780">
        <f t="shared" si="10"/>
        <v>3.5339787792191997</v>
      </c>
      <c r="J255" s="70" t="s">
        <v>1547</v>
      </c>
      <c r="K255" s="1020" t="s">
        <v>255</v>
      </c>
      <c r="L255" s="1014" t="s">
        <v>1661</v>
      </c>
      <c r="M255" s="317" t="s">
        <v>1703</v>
      </c>
      <c r="N255" s="317" t="s">
        <v>1704</v>
      </c>
    </row>
    <row r="256" spans="1:14" s="317" customFormat="1">
      <c r="A256" s="617">
        <f t="shared" si="11"/>
        <v>252</v>
      </c>
      <c r="B256" s="71">
        <v>34</v>
      </c>
      <c r="C256" s="1019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9"/>
        <v>55.450851000000007</v>
      </c>
      <c r="I256" s="780">
        <f t="shared" si="10"/>
        <v>5.1662670663084009</v>
      </c>
      <c r="J256" s="70" t="s">
        <v>1546</v>
      </c>
      <c r="K256" s="1020" t="s">
        <v>255</v>
      </c>
      <c r="L256" s="1014" t="s">
        <v>1661</v>
      </c>
      <c r="M256" s="1002" t="s">
        <v>1723</v>
      </c>
      <c r="N256" s="1002" t="s">
        <v>1724</v>
      </c>
    </row>
    <row r="257" spans="1:14" s="317" customFormat="1">
      <c r="A257" s="617">
        <f t="shared" si="11"/>
        <v>253</v>
      </c>
      <c r="B257" s="71">
        <v>35</v>
      </c>
      <c r="C257" s="1019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9"/>
        <v>36.159755999999994</v>
      </c>
      <c r="I257" s="780">
        <f t="shared" si="10"/>
        <v>3.3689466109103994</v>
      </c>
      <c r="J257" s="70" t="s">
        <v>1542</v>
      </c>
      <c r="K257" s="1020" t="s">
        <v>255</v>
      </c>
      <c r="L257" s="1014" t="s">
        <v>1661</v>
      </c>
      <c r="M257" s="317" t="s">
        <v>1711</v>
      </c>
      <c r="N257" s="317" t="s">
        <v>1712</v>
      </c>
    </row>
    <row r="258" spans="1:14" s="317" customFormat="1">
      <c r="A258" s="617">
        <f t="shared" si="11"/>
        <v>254</v>
      </c>
      <c r="B258" s="71">
        <v>36</v>
      </c>
      <c r="C258" s="1019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9"/>
        <v>137.04611199999999</v>
      </c>
      <c r="I258" s="780">
        <f t="shared" si="10"/>
        <v>12.768366981260799</v>
      </c>
      <c r="J258" s="70" t="s">
        <v>1480</v>
      </c>
      <c r="K258" s="1020" t="s">
        <v>255</v>
      </c>
      <c r="L258" s="1014" t="s">
        <v>1661</v>
      </c>
      <c r="M258" s="317" t="s">
        <v>1734</v>
      </c>
      <c r="N258" s="317" t="s">
        <v>1735</v>
      </c>
    </row>
    <row r="259" spans="1:14" s="317" customFormat="1">
      <c r="A259" s="617">
        <f t="shared" si="11"/>
        <v>255</v>
      </c>
      <c r="B259" s="71">
        <v>37</v>
      </c>
      <c r="C259" s="1019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9"/>
        <v>35.601761999999994</v>
      </c>
      <c r="I259" s="780">
        <f t="shared" si="10"/>
        <v>3.3169592027207995</v>
      </c>
      <c r="J259" s="70" t="s">
        <v>1173</v>
      </c>
      <c r="K259" s="1020" t="s">
        <v>255</v>
      </c>
      <c r="L259" s="1014" t="s">
        <v>1661</v>
      </c>
      <c r="M259" s="317" t="s">
        <v>1705</v>
      </c>
      <c r="N259" s="317" t="s">
        <v>1706</v>
      </c>
    </row>
    <row r="260" spans="1:14" s="317" customFormat="1">
      <c r="A260" s="617">
        <f t="shared" si="11"/>
        <v>256</v>
      </c>
      <c r="B260" s="71">
        <v>38</v>
      </c>
      <c r="C260" s="1019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9"/>
        <v>37.931087999999995</v>
      </c>
      <c r="I260" s="780">
        <f t="shared" si="10"/>
        <v>3.5339787792191997</v>
      </c>
      <c r="J260" s="70" t="s">
        <v>1547</v>
      </c>
      <c r="K260" s="1020" t="s">
        <v>255</v>
      </c>
      <c r="L260" s="1014" t="s">
        <v>1661</v>
      </c>
      <c r="M260" s="317" t="s">
        <v>1703</v>
      </c>
      <c r="N260" s="317" t="s">
        <v>1704</v>
      </c>
    </row>
    <row r="261" spans="1:14" s="317" customFormat="1">
      <c r="A261" s="617">
        <f t="shared" si="11"/>
        <v>257</v>
      </c>
      <c r="B261" s="71">
        <v>39</v>
      </c>
      <c r="C261" s="1019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ref="H261:H292" si="12">VLOOKUP(D261,$D$313:$I$342,6,0)</f>
        <v>36.159755999999994</v>
      </c>
      <c r="I261" s="780">
        <f t="shared" ref="I261:I292" si="13">IFERROR(VLOOKUP(D261,$D$313:$K$342,8,0)/10^5,"")</f>
        <v>3.3689466109103994</v>
      </c>
      <c r="J261" s="70" t="s">
        <v>1537</v>
      </c>
      <c r="K261" s="1020" t="s">
        <v>255</v>
      </c>
      <c r="L261" s="1014" t="s">
        <v>1661</v>
      </c>
      <c r="M261" s="317" t="s">
        <v>1711</v>
      </c>
      <c r="N261" s="317" t="s">
        <v>1712</v>
      </c>
    </row>
    <row r="262" spans="1:14" s="317" customFormat="1">
      <c r="A262" s="617">
        <f t="shared" ref="A262:A308" si="14">A261+1</f>
        <v>258</v>
      </c>
      <c r="B262" s="71">
        <v>1</v>
      </c>
      <c r="C262" s="1019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20" t="s">
        <v>255</v>
      </c>
      <c r="L262" s="1020" t="s">
        <v>1661</v>
      </c>
      <c r="M262" s="317" t="s">
        <v>1707</v>
      </c>
      <c r="N262" s="317" t="s">
        <v>1708</v>
      </c>
    </row>
    <row r="263" spans="1:14" s="317" customFormat="1">
      <c r="A263" s="617">
        <f t="shared" si="14"/>
        <v>259</v>
      </c>
      <c r="B263" s="71">
        <v>2</v>
      </c>
      <c r="C263" s="1019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20" t="s">
        <v>255</v>
      </c>
      <c r="L263" s="1020" t="s">
        <v>1661</v>
      </c>
      <c r="M263" s="317" t="s">
        <v>1703</v>
      </c>
      <c r="N263" s="317" t="s">
        <v>1704</v>
      </c>
    </row>
    <row r="264" spans="1:14" s="317" customFormat="1">
      <c r="A264" s="617">
        <f t="shared" si="14"/>
        <v>260</v>
      </c>
      <c r="B264" s="71">
        <v>3</v>
      </c>
      <c r="C264" s="1019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20" t="s">
        <v>255</v>
      </c>
      <c r="L264" s="1020" t="s">
        <v>1661</v>
      </c>
      <c r="M264" s="317" t="s">
        <v>1703</v>
      </c>
      <c r="N264" s="317" t="s">
        <v>1704</v>
      </c>
    </row>
    <row r="265" spans="1:14" s="317" customFormat="1">
      <c r="A265" s="617">
        <f t="shared" si="14"/>
        <v>261</v>
      </c>
      <c r="B265" s="71">
        <v>4</v>
      </c>
      <c r="C265" s="1019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20" t="s">
        <v>255</v>
      </c>
      <c r="L265" s="1020" t="s">
        <v>1661</v>
      </c>
      <c r="M265" s="317" t="s">
        <v>1736</v>
      </c>
      <c r="N265" s="317" t="s">
        <v>1737</v>
      </c>
    </row>
    <row r="266" spans="1:14" s="317" customFormat="1">
      <c r="A266" s="617">
        <f t="shared" si="14"/>
        <v>262</v>
      </c>
      <c r="B266" s="71">
        <v>5</v>
      </c>
      <c r="C266" s="1019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20" t="s">
        <v>255</v>
      </c>
      <c r="L266" s="1020" t="s">
        <v>1661</v>
      </c>
      <c r="M266" s="317" t="s">
        <v>1701</v>
      </c>
      <c r="N266" s="317" t="s">
        <v>1702</v>
      </c>
    </row>
    <row r="267" spans="1:14" s="317" customFormat="1">
      <c r="A267" s="617">
        <f t="shared" si="14"/>
        <v>263</v>
      </c>
      <c r="B267" s="71">
        <v>6</v>
      </c>
      <c r="C267" s="1019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20" t="s">
        <v>255</v>
      </c>
      <c r="L267" s="1020" t="s">
        <v>1661</v>
      </c>
      <c r="M267" s="317" t="s">
        <v>1703</v>
      </c>
      <c r="N267" s="317" t="s">
        <v>1704</v>
      </c>
    </row>
    <row r="268" spans="1:14" s="317" customFormat="1">
      <c r="A268" s="617">
        <f t="shared" si="14"/>
        <v>264</v>
      </c>
      <c r="B268" s="71">
        <v>7</v>
      </c>
      <c r="C268" s="1019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20" t="s">
        <v>255</v>
      </c>
      <c r="L268" s="1020" t="s">
        <v>1661</v>
      </c>
      <c r="M268" s="317" t="s">
        <v>1711</v>
      </c>
      <c r="N268" s="317" t="s">
        <v>1712</v>
      </c>
    </row>
    <row r="269" spans="1:14" s="317" customFormat="1">
      <c r="A269" s="617">
        <f t="shared" si="14"/>
        <v>265</v>
      </c>
      <c r="B269" s="71">
        <v>8</v>
      </c>
      <c r="C269" s="1019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20" t="s">
        <v>255</v>
      </c>
      <c r="L269" s="1020" t="s">
        <v>1661</v>
      </c>
      <c r="M269" s="317" t="s">
        <v>1738</v>
      </c>
      <c r="N269" s="317" t="s">
        <v>1739</v>
      </c>
    </row>
    <row r="270" spans="1:14" s="317" customFormat="1">
      <c r="A270" s="617">
        <f t="shared" si="14"/>
        <v>266</v>
      </c>
      <c r="B270" s="71">
        <v>9</v>
      </c>
      <c r="C270" s="1019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20" t="s">
        <v>255</v>
      </c>
      <c r="L270" s="1020" t="s">
        <v>1661</v>
      </c>
      <c r="M270" s="317" t="s">
        <v>1711</v>
      </c>
      <c r="N270" s="317" t="s">
        <v>1712</v>
      </c>
    </row>
    <row r="271" spans="1:14" s="317" customFormat="1">
      <c r="A271" s="617">
        <f t="shared" si="14"/>
        <v>267</v>
      </c>
      <c r="B271" s="71">
        <v>10</v>
      </c>
      <c r="C271" s="1019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20" t="s">
        <v>255</v>
      </c>
      <c r="L271" s="1020" t="s">
        <v>1661</v>
      </c>
      <c r="M271" s="317" t="s">
        <v>1701</v>
      </c>
      <c r="N271" s="317" t="s">
        <v>1702</v>
      </c>
    </row>
    <row r="272" spans="1:14" s="317" customFormat="1">
      <c r="A272" s="617">
        <f t="shared" si="14"/>
        <v>268</v>
      </c>
      <c r="B272" s="71">
        <v>11</v>
      </c>
      <c r="C272" s="1019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20" t="s">
        <v>255</v>
      </c>
      <c r="L272" s="1020" t="s">
        <v>1661</v>
      </c>
      <c r="M272" s="317" t="s">
        <v>1740</v>
      </c>
      <c r="N272" s="317" t="s">
        <v>1741</v>
      </c>
    </row>
    <row r="273" spans="1:14" s="317" customFormat="1">
      <c r="A273" s="617">
        <f t="shared" si="14"/>
        <v>269</v>
      </c>
      <c r="B273" s="71">
        <v>12</v>
      </c>
      <c r="C273" s="1019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20" t="s">
        <v>255</v>
      </c>
      <c r="L273" s="1020" t="s">
        <v>1661</v>
      </c>
      <c r="M273" s="317" t="s">
        <v>1711</v>
      </c>
      <c r="N273" s="317" t="s">
        <v>1712</v>
      </c>
    </row>
    <row r="274" spans="1:14" s="317" customFormat="1">
      <c r="A274" s="617">
        <f t="shared" si="14"/>
        <v>270</v>
      </c>
      <c r="B274" s="71">
        <v>13</v>
      </c>
      <c r="C274" s="1019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20" t="s">
        <v>255</v>
      </c>
      <c r="L274" s="1020" t="s">
        <v>1661</v>
      </c>
      <c r="M274" s="317" t="s">
        <v>1707</v>
      </c>
      <c r="N274" s="317" t="s">
        <v>1708</v>
      </c>
    </row>
    <row r="275" spans="1:14" s="317" customFormat="1">
      <c r="A275" s="617">
        <f t="shared" si="14"/>
        <v>271</v>
      </c>
      <c r="B275" s="71">
        <v>14</v>
      </c>
      <c r="C275" s="1019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20" t="s">
        <v>255</v>
      </c>
      <c r="L275" s="1020" t="s">
        <v>1661</v>
      </c>
      <c r="M275" s="317" t="s">
        <v>1711</v>
      </c>
      <c r="N275" s="317" t="s">
        <v>1712</v>
      </c>
    </row>
    <row r="276" spans="1:14" s="317" customFormat="1">
      <c r="A276" s="617">
        <f t="shared" si="14"/>
        <v>272</v>
      </c>
      <c r="B276" s="71">
        <v>15</v>
      </c>
      <c r="C276" s="1019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20" t="s">
        <v>255</v>
      </c>
      <c r="L276" s="1020" t="s">
        <v>1661</v>
      </c>
      <c r="M276" s="317" t="s">
        <v>1713</v>
      </c>
      <c r="N276" s="317" t="s">
        <v>1714</v>
      </c>
    </row>
    <row r="277" spans="1:14" s="317" customFormat="1">
      <c r="A277" s="617">
        <f t="shared" si="14"/>
        <v>273</v>
      </c>
      <c r="B277" s="71">
        <v>16</v>
      </c>
      <c r="C277" s="1019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20" t="s">
        <v>255</v>
      </c>
      <c r="L277" s="1020" t="s">
        <v>1661</v>
      </c>
      <c r="M277" s="317" t="s">
        <v>1705</v>
      </c>
      <c r="N277" s="317" t="s">
        <v>1706</v>
      </c>
    </row>
    <row r="278" spans="1:14" s="317" customFormat="1">
      <c r="A278" s="617">
        <f t="shared" si="14"/>
        <v>274</v>
      </c>
      <c r="B278" s="71">
        <v>17</v>
      </c>
      <c r="C278" s="1019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20" t="s">
        <v>255</v>
      </c>
      <c r="L278" s="1020" t="s">
        <v>1661</v>
      </c>
      <c r="M278" s="317" t="s">
        <v>1742</v>
      </c>
      <c r="N278" s="317" t="s">
        <v>1743</v>
      </c>
    </row>
    <row r="279" spans="1:14" s="317" customFormat="1">
      <c r="A279" s="617">
        <f t="shared" si="14"/>
        <v>275</v>
      </c>
      <c r="B279" s="71">
        <v>18</v>
      </c>
      <c r="C279" s="1019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20" t="s">
        <v>255</v>
      </c>
      <c r="L279" s="1020" t="s">
        <v>1661</v>
      </c>
      <c r="M279" s="317" t="s">
        <v>1744</v>
      </c>
      <c r="N279" s="317" t="s">
        <v>1745</v>
      </c>
    </row>
    <row r="280" spans="1:14" s="317" customFormat="1">
      <c r="A280" s="617">
        <f t="shared" si="14"/>
        <v>276</v>
      </c>
      <c r="B280" s="71">
        <v>19</v>
      </c>
      <c r="C280" s="1019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20" t="s">
        <v>255</v>
      </c>
      <c r="L280" s="1020" t="s">
        <v>1661</v>
      </c>
      <c r="M280" s="317" t="s">
        <v>1705</v>
      </c>
      <c r="N280" s="317" t="s">
        <v>1706</v>
      </c>
    </row>
    <row r="281" spans="1:14" s="317" customFormat="1">
      <c r="A281" s="617">
        <f t="shared" si="14"/>
        <v>277</v>
      </c>
      <c r="B281" s="71">
        <v>20</v>
      </c>
      <c r="C281" s="1019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20" t="s">
        <v>255</v>
      </c>
      <c r="L281" s="1020" t="s">
        <v>1661</v>
      </c>
      <c r="M281" s="317" t="s">
        <v>1719</v>
      </c>
      <c r="N281" s="317" t="s">
        <v>1720</v>
      </c>
    </row>
    <row r="282" spans="1:14" s="317" customFormat="1">
      <c r="A282" s="617">
        <f t="shared" si="14"/>
        <v>278</v>
      </c>
      <c r="B282" s="71">
        <v>21</v>
      </c>
      <c r="C282" s="1019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20" t="s">
        <v>255</v>
      </c>
      <c r="L282" s="1020" t="s">
        <v>1661</v>
      </c>
      <c r="M282" s="317" t="s">
        <v>1701</v>
      </c>
      <c r="N282" s="317" t="s">
        <v>1702</v>
      </c>
    </row>
    <row r="283" spans="1:14" s="317" customFormat="1">
      <c r="A283" s="617">
        <f t="shared" si="14"/>
        <v>279</v>
      </c>
      <c r="B283" s="71">
        <v>22</v>
      </c>
      <c r="C283" s="1019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20" t="s">
        <v>255</v>
      </c>
      <c r="L283" s="1020" t="s">
        <v>1661</v>
      </c>
      <c r="M283" s="317" t="s">
        <v>1711</v>
      </c>
      <c r="N283" s="317" t="s">
        <v>1712</v>
      </c>
    </row>
    <row r="284" spans="1:14" s="317" customFormat="1">
      <c r="A284" s="617">
        <f t="shared" si="14"/>
        <v>280</v>
      </c>
      <c r="B284" s="71">
        <v>23</v>
      </c>
      <c r="C284" s="1019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20" t="s">
        <v>255</v>
      </c>
      <c r="L284" s="1020" t="s">
        <v>1661</v>
      </c>
      <c r="M284" s="317" t="s">
        <v>1736</v>
      </c>
      <c r="N284" s="317" t="s">
        <v>1737</v>
      </c>
    </row>
    <row r="285" spans="1:14" s="317" customFormat="1">
      <c r="A285" s="617">
        <f t="shared" si="14"/>
        <v>281</v>
      </c>
      <c r="B285" s="71">
        <v>24</v>
      </c>
      <c r="C285" s="1019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20" t="s">
        <v>255</v>
      </c>
      <c r="L285" s="1020" t="s">
        <v>1661</v>
      </c>
      <c r="M285" s="317" t="s">
        <v>1744</v>
      </c>
      <c r="N285" s="317" t="s">
        <v>1745</v>
      </c>
    </row>
    <row r="286" spans="1:14" s="317" customFormat="1">
      <c r="A286" s="617">
        <f t="shared" si="14"/>
        <v>282</v>
      </c>
      <c r="B286" s="71">
        <v>1</v>
      </c>
      <c r="C286" s="1019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20" t="s">
        <v>255</v>
      </c>
      <c r="L286" s="1020" t="s">
        <v>1661</v>
      </c>
      <c r="M286" s="317" t="s">
        <v>1701</v>
      </c>
      <c r="N286" s="317" t="s">
        <v>1702</v>
      </c>
    </row>
    <row r="287" spans="1:14" s="317" customFormat="1">
      <c r="A287" s="617">
        <f t="shared" si="14"/>
        <v>283</v>
      </c>
      <c r="B287" s="71">
        <v>2</v>
      </c>
      <c r="C287" s="1019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20" t="s">
        <v>255</v>
      </c>
      <c r="L287" s="1020" t="s">
        <v>1661</v>
      </c>
      <c r="M287" s="317" t="s">
        <v>1707</v>
      </c>
      <c r="N287" s="317" t="s">
        <v>1708</v>
      </c>
    </row>
    <row r="288" spans="1:14" s="317" customFormat="1">
      <c r="A288" s="617">
        <f t="shared" si="14"/>
        <v>284</v>
      </c>
      <c r="B288" s="71">
        <v>3</v>
      </c>
      <c r="C288" s="1019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20" t="s">
        <v>255</v>
      </c>
      <c r="L288" s="1020" t="s">
        <v>1661</v>
      </c>
      <c r="M288" s="317" t="s">
        <v>1701</v>
      </c>
      <c r="N288" s="317" t="s">
        <v>1702</v>
      </c>
    </row>
    <row r="289" spans="1:14" s="317" customFormat="1">
      <c r="A289" s="617">
        <f t="shared" si="14"/>
        <v>285</v>
      </c>
      <c r="B289" s="71">
        <v>4</v>
      </c>
      <c r="C289" s="1019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20" t="s">
        <v>255</v>
      </c>
      <c r="L289" s="1020" t="s">
        <v>1661</v>
      </c>
      <c r="M289" s="317" t="s">
        <v>1711</v>
      </c>
      <c r="N289" s="317" t="s">
        <v>1712</v>
      </c>
    </row>
    <row r="290" spans="1:14" s="317" customFormat="1">
      <c r="A290" s="617">
        <f t="shared" si="14"/>
        <v>286</v>
      </c>
      <c r="B290" s="71">
        <v>5</v>
      </c>
      <c r="C290" s="1019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20" t="s">
        <v>255</v>
      </c>
      <c r="L290" s="1020" t="s">
        <v>1661</v>
      </c>
      <c r="M290" s="317" t="s">
        <v>1709</v>
      </c>
      <c r="N290" s="317" t="s">
        <v>1710</v>
      </c>
    </row>
    <row r="291" spans="1:14" s="317" customFormat="1">
      <c r="A291" s="617">
        <f t="shared" si="14"/>
        <v>287</v>
      </c>
      <c r="B291" s="71">
        <v>6</v>
      </c>
      <c r="C291" s="1019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20" t="s">
        <v>255</v>
      </c>
      <c r="L291" s="1020" t="s">
        <v>1661</v>
      </c>
      <c r="M291" s="317" t="s">
        <v>1744</v>
      </c>
      <c r="N291" s="317" t="s">
        <v>1745</v>
      </c>
    </row>
    <row r="292" spans="1:14" s="317" customFormat="1">
      <c r="A292" s="617">
        <f t="shared" si="14"/>
        <v>288</v>
      </c>
      <c r="B292" s="71">
        <v>7</v>
      </c>
      <c r="C292" s="1019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20" t="s">
        <v>255</v>
      </c>
      <c r="L292" s="1020" t="s">
        <v>1661</v>
      </c>
      <c r="M292" s="317" t="s">
        <v>1711</v>
      </c>
      <c r="N292" s="317" t="s">
        <v>1712</v>
      </c>
    </row>
    <row r="293" spans="1:14" s="317" customFormat="1">
      <c r="A293" s="617">
        <f t="shared" si="14"/>
        <v>289</v>
      </c>
      <c r="B293" s="71">
        <v>8</v>
      </c>
      <c r="C293" s="1019" t="s">
        <v>648</v>
      </c>
      <c r="D293" s="71" t="s">
        <v>1619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20" t="s">
        <v>255</v>
      </c>
      <c r="L293" s="1020" t="s">
        <v>1661</v>
      </c>
      <c r="M293" s="317" t="s">
        <v>1746</v>
      </c>
      <c r="N293" s="317" t="s">
        <v>1747</v>
      </c>
    </row>
    <row r="294" spans="1:14" s="317" customFormat="1">
      <c r="A294" s="617">
        <f t="shared" si="14"/>
        <v>290</v>
      </c>
      <c r="B294" s="71">
        <v>9</v>
      </c>
      <c r="C294" s="1019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VLOOKUP(D294,$D$313:$I$342,6,0)</f>
        <v>36.159755999999994</v>
      </c>
      <c r="I294" s="780">
        <f t="shared" ref="I294:I307" si="16">IFERROR(VLOOKUP(D294,$D$313:$K$342,8,0)/10^5,"")</f>
        <v>3.3689466109103994</v>
      </c>
      <c r="J294" s="70" t="s">
        <v>1596</v>
      </c>
      <c r="K294" s="1020" t="s">
        <v>255</v>
      </c>
      <c r="L294" s="1020" t="s">
        <v>1661</v>
      </c>
      <c r="M294" s="317" t="s">
        <v>1711</v>
      </c>
      <c r="N294" s="317" t="s">
        <v>1712</v>
      </c>
    </row>
    <row r="295" spans="1:14" s="317" customFormat="1">
      <c r="A295" s="617">
        <f t="shared" si="14"/>
        <v>291</v>
      </c>
      <c r="B295" s="71">
        <v>10</v>
      </c>
      <c r="C295" s="1019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20" t="s">
        <v>255</v>
      </c>
      <c r="L295" s="1020" t="s">
        <v>1661</v>
      </c>
      <c r="M295" s="317" t="s">
        <v>1748</v>
      </c>
      <c r="N295" s="317" t="s">
        <v>1749</v>
      </c>
    </row>
    <row r="296" spans="1:14" s="1123" customFormat="1">
      <c r="A296" s="71">
        <f t="shared" si="14"/>
        <v>292</v>
      </c>
      <c r="B296" s="71">
        <v>11</v>
      </c>
      <c r="C296" s="1019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20" t="s">
        <v>255</v>
      </c>
      <c r="L296" s="1020" t="s">
        <v>1661</v>
      </c>
      <c r="M296" s="317" t="s">
        <v>1711</v>
      </c>
      <c r="N296" s="317" t="s">
        <v>1712</v>
      </c>
    </row>
    <row r="297" spans="1:14" s="1123" customFormat="1">
      <c r="A297" s="71">
        <f t="shared" si="14"/>
        <v>293</v>
      </c>
      <c r="B297" s="71">
        <v>12</v>
      </c>
      <c r="C297" s="1019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20" t="s">
        <v>255</v>
      </c>
      <c r="L297" s="1020" t="s">
        <v>1661</v>
      </c>
      <c r="M297" s="317" t="s">
        <v>1705</v>
      </c>
      <c r="N297" s="317" t="s">
        <v>1706</v>
      </c>
    </row>
    <row r="298" spans="1:14" s="317" customFormat="1">
      <c r="A298" s="71">
        <f t="shared" si="14"/>
        <v>294</v>
      </c>
      <c r="B298" s="71">
        <v>13</v>
      </c>
      <c r="C298" s="1019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20" t="s">
        <v>255</v>
      </c>
      <c r="L298" s="1020" t="s">
        <v>1661</v>
      </c>
      <c r="M298" s="317" t="s">
        <v>1750</v>
      </c>
      <c r="N298" s="317" t="s">
        <v>1751</v>
      </c>
    </row>
    <row r="299" spans="1:14" s="317" customFormat="1">
      <c r="A299" s="71">
        <f t="shared" si="14"/>
        <v>295</v>
      </c>
      <c r="B299" s="71">
        <v>1</v>
      </c>
      <c r="C299" s="1019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20" t="s">
        <v>255</v>
      </c>
      <c r="L299" s="1020" t="s">
        <v>1661</v>
      </c>
      <c r="M299" s="317" t="s">
        <v>1701</v>
      </c>
      <c r="N299" s="317" t="s">
        <v>1702</v>
      </c>
    </row>
    <row r="300" spans="1:14" s="317" customFormat="1">
      <c r="A300" s="71">
        <f t="shared" si="14"/>
        <v>296</v>
      </c>
      <c r="B300" s="71">
        <v>2</v>
      </c>
      <c r="C300" s="1019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20" t="s">
        <v>255</v>
      </c>
      <c r="L300" s="1020" t="s">
        <v>1661</v>
      </c>
      <c r="M300" s="317" t="s">
        <v>1713</v>
      </c>
      <c r="N300" s="317" t="s">
        <v>1714</v>
      </c>
    </row>
    <row r="301" spans="1:14" s="317" customFormat="1">
      <c r="A301" s="71">
        <f t="shared" si="14"/>
        <v>297</v>
      </c>
      <c r="B301" s="71">
        <v>3</v>
      </c>
      <c r="C301" s="1019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1596</v>
      </c>
      <c r="K301" s="1020" t="s">
        <v>255</v>
      </c>
      <c r="L301" s="1020" t="s">
        <v>1661</v>
      </c>
      <c r="M301" s="317" t="s">
        <v>1719</v>
      </c>
      <c r="N301" s="317" t="s">
        <v>1720</v>
      </c>
    </row>
    <row r="302" spans="1:14" s="317" customFormat="1">
      <c r="A302" s="71">
        <f t="shared" si="14"/>
        <v>298</v>
      </c>
      <c r="B302" s="71">
        <v>4</v>
      </c>
      <c r="C302" s="1019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20" t="s">
        <v>255</v>
      </c>
      <c r="L302" s="1020" t="s">
        <v>1661</v>
      </c>
      <c r="M302" s="317" t="s">
        <v>1703</v>
      </c>
      <c r="N302" s="317" t="s">
        <v>1704</v>
      </c>
    </row>
    <row r="303" spans="1:14" s="317" customFormat="1">
      <c r="A303" s="71">
        <f t="shared" si="14"/>
        <v>299</v>
      </c>
      <c r="B303" s="71">
        <v>5</v>
      </c>
      <c r="C303" s="1019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20" t="s">
        <v>255</v>
      </c>
      <c r="L303" s="1020" t="s">
        <v>1661</v>
      </c>
      <c r="M303" s="317" t="s">
        <v>1742</v>
      </c>
      <c r="N303" s="317" t="s">
        <v>1743</v>
      </c>
    </row>
    <row r="304" spans="1:14" s="317" customFormat="1">
      <c r="A304" s="71">
        <f t="shared" si="14"/>
        <v>300</v>
      </c>
      <c r="B304" s="71">
        <v>6</v>
      </c>
      <c r="C304" s="1019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20" t="s">
        <v>255</v>
      </c>
      <c r="L304" s="1020" t="s">
        <v>1661</v>
      </c>
      <c r="M304" s="317" t="s">
        <v>1705</v>
      </c>
      <c r="N304" s="317" t="s">
        <v>1706</v>
      </c>
    </row>
    <row r="305" spans="1:14" s="317" customFormat="1">
      <c r="A305" s="71">
        <f t="shared" si="14"/>
        <v>301</v>
      </c>
      <c r="B305" s="71">
        <v>1</v>
      </c>
      <c r="C305" s="1019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20" t="s">
        <v>255</v>
      </c>
      <c r="L305" s="1020" t="s">
        <v>1661</v>
      </c>
      <c r="M305" s="317" t="s">
        <v>1715</v>
      </c>
      <c r="N305" s="317" t="s">
        <v>1752</v>
      </c>
    </row>
    <row r="306" spans="1:14" s="317" customFormat="1">
      <c r="A306" s="71">
        <f t="shared" si="14"/>
        <v>302</v>
      </c>
      <c r="B306" s="71">
        <v>2</v>
      </c>
      <c r="C306" s="1019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1629</v>
      </c>
      <c r="H306" s="563">
        <f t="shared" si="15"/>
        <v>55.450851000000007</v>
      </c>
      <c r="I306" s="780">
        <f t="shared" si="16"/>
        <v>5.1662670663084009</v>
      </c>
      <c r="J306" s="70" t="s">
        <v>1631</v>
      </c>
      <c r="K306" s="1020" t="s">
        <v>255</v>
      </c>
      <c r="L306" s="1020" t="s">
        <v>1661</v>
      </c>
      <c r="M306" s="317" t="s">
        <v>1723</v>
      </c>
      <c r="N306" s="317" t="s">
        <v>1724</v>
      </c>
    </row>
    <row r="307" spans="1:14" s="317" customFormat="1">
      <c r="A307" s="71">
        <f t="shared" si="14"/>
        <v>303</v>
      </c>
      <c r="B307" s="71">
        <v>3</v>
      </c>
      <c r="C307" s="1019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20" t="s">
        <v>255</v>
      </c>
      <c r="L307" s="1020" t="s">
        <v>1661</v>
      </c>
      <c r="M307" s="317" t="s">
        <v>1703</v>
      </c>
      <c r="N307" s="317" t="s">
        <v>1704</v>
      </c>
    </row>
    <row r="308" spans="1:14" s="317" customFormat="1">
      <c r="A308" s="634">
        <f t="shared" si="14"/>
        <v>304</v>
      </c>
      <c r="B308" s="634"/>
      <c r="C308" s="1044"/>
      <c r="D308" s="634"/>
      <c r="E308" s="781"/>
      <c r="F308" s="781"/>
      <c r="G308" s="678"/>
      <c r="H308" s="635"/>
      <c r="I308" s="782"/>
      <c r="J308" s="678"/>
      <c r="K308" s="1058"/>
      <c r="L308" s="1058"/>
    </row>
    <row r="309" spans="1:14" s="317" customFormat="1" ht="15" thickBot="1">
      <c r="C309" s="1056"/>
      <c r="E309" s="1155"/>
      <c r="F309" s="1155"/>
      <c r="G309" s="456"/>
      <c r="H309" s="740"/>
      <c r="I309" s="1156"/>
      <c r="J309" s="456"/>
      <c r="K309" s="1157"/>
      <c r="L309" s="1157"/>
    </row>
    <row r="310" spans="1:14">
      <c r="C310" s="1326" t="s">
        <v>1108</v>
      </c>
      <c r="D310" s="1328" t="s">
        <v>223</v>
      </c>
      <c r="E310" s="1330" t="s">
        <v>1109</v>
      </c>
      <c r="F310" s="1330"/>
      <c r="G310" s="1330"/>
      <c r="H310" s="1330"/>
      <c r="I310" s="1330"/>
      <c r="J310" s="28"/>
      <c r="K310" s="195"/>
    </row>
    <row r="311" spans="1:14" ht="43.5">
      <c r="C311" s="1327"/>
      <c r="D311" s="1329"/>
      <c r="E311" s="84" t="s">
        <v>1110</v>
      </c>
      <c r="F311" s="79" t="s">
        <v>1111</v>
      </c>
      <c r="G311" s="79" t="s">
        <v>1112</v>
      </c>
      <c r="H311" s="79" t="s">
        <v>1113</v>
      </c>
      <c r="I311" s="84" t="s">
        <v>1114</v>
      </c>
      <c r="J311" s="3"/>
      <c r="K311" s="1057" t="s">
        <v>1118</v>
      </c>
      <c r="L311" s="1085"/>
    </row>
    <row r="312" spans="1:14">
      <c r="C312" s="1059" t="s">
        <v>1115</v>
      </c>
      <c r="D312" s="1060"/>
      <c r="E312" s="1060"/>
      <c r="F312" s="1060"/>
      <c r="G312" s="1060"/>
      <c r="H312" s="1060"/>
      <c r="I312" s="1060"/>
      <c r="J312" s="1060"/>
      <c r="K312" s="1061"/>
      <c r="L312" s="1134"/>
    </row>
    <row r="313" spans="1:14">
      <c r="C313" s="599">
        <v>1</v>
      </c>
      <c r="D313" s="600" t="s">
        <v>3</v>
      </c>
      <c r="E313" s="601">
        <v>24.697671999999997</v>
      </c>
      <c r="F313" s="1024">
        <v>9.9266880000000004</v>
      </c>
      <c r="G313" s="1024">
        <v>3.0435E-2</v>
      </c>
      <c r="H313" s="1024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4">
        <v>10.831932</v>
      </c>
      <c r="G314" s="1024">
        <v>3.0628999999999997E-2</v>
      </c>
      <c r="H314" s="1024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79</v>
      </c>
      <c r="E315" s="598">
        <v>29.451642</v>
      </c>
      <c r="F315" s="1024">
        <v>12.621458000000001</v>
      </c>
      <c r="G315" s="1024">
        <v>3.0759000000000002E-2</v>
      </c>
      <c r="H315" s="1024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49</v>
      </c>
      <c r="E316" s="598">
        <v>30.247433999999998</v>
      </c>
      <c r="F316" s="1024">
        <v>13.658548000000001</v>
      </c>
      <c r="G316" s="1024">
        <v>3.1054999999999999E-2</v>
      </c>
      <c r="H316" s="1024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154</v>
      </c>
      <c r="E317" s="601">
        <v>24.403597999999999</v>
      </c>
      <c r="F317" s="1024">
        <v>9.6764360000000007</v>
      </c>
      <c r="G317" s="1024">
        <v>3.0223E-2</v>
      </c>
      <c r="H317" s="1024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4">
        <v>9.3495840000000001</v>
      </c>
      <c r="G318" s="1024">
        <v>3.0210999999999998E-2</v>
      </c>
      <c r="H318" s="1024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989</v>
      </c>
      <c r="E319" s="601">
        <v>28.933322</v>
      </c>
      <c r="F319" s="1024">
        <v>12.283810000000001</v>
      </c>
      <c r="G319" s="1024">
        <v>3.0686999999999999E-2</v>
      </c>
      <c r="H319" s="1024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170</v>
      </c>
      <c r="E320" s="601">
        <v>25.261426</v>
      </c>
      <c r="F320" s="1024">
        <v>10.313587999999999</v>
      </c>
      <c r="G320" s="1024">
        <v>3.0518999999999998E-2</v>
      </c>
      <c r="H320" s="1024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197</v>
      </c>
      <c r="E321" s="598">
        <v>42.084434000000002</v>
      </c>
      <c r="F321" s="1024">
        <v>10.82634</v>
      </c>
      <c r="G321" s="1024">
        <v>5.9184E-2</v>
      </c>
      <c r="H321" s="1024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26">
        <v>10</v>
      </c>
      <c r="D322" s="1016" t="s">
        <v>226</v>
      </c>
      <c r="E322" s="1025">
        <f>43746.578/1000</f>
        <v>43.746578</v>
      </c>
      <c r="F322" s="1024">
        <f>11615.294/1000</f>
        <v>11.615294</v>
      </c>
      <c r="G322" s="1024">
        <f>61.852/1000</f>
        <v>6.1851999999999997E-2</v>
      </c>
      <c r="H322" s="1024">
        <f>2539.447/1000</f>
        <v>2.539447</v>
      </c>
      <c r="I322" s="1024">
        <f t="shared" si="17"/>
        <v>57.963171000000003</v>
      </c>
      <c r="J322" s="10"/>
      <c r="K322" s="1027">
        <f t="shared" si="18"/>
        <v>540033.59009964007</v>
      </c>
      <c r="L322" s="13"/>
    </row>
    <row r="323" spans="3:12">
      <c r="C323" s="1026">
        <v>11</v>
      </c>
      <c r="D323" s="1016" t="s">
        <v>227</v>
      </c>
      <c r="E323" s="1025">
        <f>49126.438/1000</f>
        <v>49.126438</v>
      </c>
      <c r="F323" s="1024">
        <f>12988.792/1000</f>
        <v>12.988792</v>
      </c>
      <c r="G323" s="1024">
        <f>74.512/1000</f>
        <v>7.4511999999999995E-2</v>
      </c>
      <c r="H323" s="1024">
        <f>2838.037/1000</f>
        <v>2.8380369999999999</v>
      </c>
      <c r="I323" s="1024">
        <f t="shared" si="17"/>
        <v>65.027778999999995</v>
      </c>
      <c r="J323" s="10"/>
      <c r="K323" s="1027">
        <f t="shared" si="18"/>
        <v>605853.41249835992</v>
      </c>
      <c r="L323" s="13"/>
    </row>
    <row r="324" spans="3:12">
      <c r="C324" s="1026">
        <v>12</v>
      </c>
      <c r="D324" s="1016" t="s">
        <v>211</v>
      </c>
      <c r="E324" s="1024">
        <v>49.741413999999999</v>
      </c>
      <c r="F324" s="1024">
        <v>14.034192000000001</v>
      </c>
      <c r="G324" s="1024">
        <v>7.4608000000000008E-2</v>
      </c>
      <c r="H324" s="1024">
        <v>2.9306869999999998</v>
      </c>
      <c r="I324" s="1024">
        <f t="shared" si="17"/>
        <v>66.780901</v>
      </c>
      <c r="J324" s="10"/>
      <c r="K324" s="1027">
        <f t="shared" si="18"/>
        <v>622186.96967283997</v>
      </c>
      <c r="L324" s="13"/>
    </row>
    <row r="325" spans="3:12">
      <c r="C325" s="1026">
        <v>13</v>
      </c>
      <c r="D325" s="1016" t="s">
        <v>184</v>
      </c>
      <c r="E325" s="1025">
        <v>44.646487</v>
      </c>
      <c r="F325" s="1024">
        <v>12.285440999999999</v>
      </c>
      <c r="G325" s="1024">
        <v>6.6186000000000009E-2</v>
      </c>
      <c r="H325" s="1024">
        <v>2.5025140000000001</v>
      </c>
      <c r="I325" s="1024">
        <f t="shared" si="17"/>
        <v>59.500627999999999</v>
      </c>
      <c r="J325" s="10"/>
      <c r="K325" s="1027">
        <f t="shared" si="18"/>
        <v>554357.83097551996</v>
      </c>
      <c r="L325" s="13"/>
    </row>
    <row r="326" spans="3:12">
      <c r="C326" s="599">
        <v>14</v>
      </c>
      <c r="D326" s="602" t="s">
        <v>228</v>
      </c>
      <c r="E326" s="598">
        <v>46.281091000000004</v>
      </c>
      <c r="F326" s="1024">
        <v>13.214246999999999</v>
      </c>
      <c r="G326" s="1024">
        <v>6.9438E-2</v>
      </c>
      <c r="H326" s="1024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229</v>
      </c>
      <c r="E327" s="601">
        <v>51.442</v>
      </c>
      <c r="F327" s="1024">
        <v>14.984</v>
      </c>
      <c r="G327" s="1024">
        <v>8.1000000000000003E-2</v>
      </c>
      <c r="H327" s="1024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215</v>
      </c>
      <c r="E328" s="598">
        <v>52.841999999999999</v>
      </c>
      <c r="F328" s="1024">
        <v>16.266999999999999</v>
      </c>
      <c r="G328" s="1024">
        <v>8.2046000000000008E-2</v>
      </c>
      <c r="H328" s="1024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185</v>
      </c>
      <c r="E329" s="598">
        <v>47.969223</v>
      </c>
      <c r="F329" s="1024">
        <v>11.841364000000002</v>
      </c>
      <c r="G329" s="1024">
        <v>6.1932000000000001E-2</v>
      </c>
      <c r="H329" s="1024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217</v>
      </c>
      <c r="E330" s="598">
        <v>50.178643000000001</v>
      </c>
      <c r="F330" s="1024">
        <v>12.958997999999999</v>
      </c>
      <c r="G330" s="1024">
        <v>6.5039999999999987E-2</v>
      </c>
      <c r="H330" s="1024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173</v>
      </c>
      <c r="E331" s="598">
        <v>51.846687999999993</v>
      </c>
      <c r="F331" s="1025">
        <v>12.818520000000001</v>
      </c>
      <c r="G331" s="1025">
        <v>6.2995999999999996E-2</v>
      </c>
      <c r="H331" s="1025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250</v>
      </c>
      <c r="E332" s="598">
        <v>50.413368000000006</v>
      </c>
      <c r="F332" s="1025">
        <v>11.935082</v>
      </c>
      <c r="G332" s="1025">
        <v>6.1876E-2</v>
      </c>
      <c r="H332" s="1025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178</v>
      </c>
      <c r="E333" s="601">
        <v>55.813431999999999</v>
      </c>
      <c r="F333" s="1024">
        <v>14.803932000000001</v>
      </c>
      <c r="G333" s="1024">
        <v>5.8150999999999994E-2</v>
      </c>
      <c r="H333" s="1024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183</v>
      </c>
      <c r="E334" s="601">
        <v>60.957751999999999</v>
      </c>
      <c r="F334" s="1024">
        <v>13.36816</v>
      </c>
      <c r="G334" s="1024">
        <v>5.9057000000000005E-2</v>
      </c>
      <c r="H334" s="1024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188</v>
      </c>
      <c r="E335" s="598">
        <v>62.426788000000002</v>
      </c>
      <c r="F335" s="1024">
        <v>17.631148</v>
      </c>
      <c r="G335" s="1024">
        <v>6.7222000000000004E-2</v>
      </c>
      <c r="H335" s="1024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213</v>
      </c>
      <c r="E336" s="598">
        <v>66.109888000000012</v>
      </c>
      <c r="F336" s="1024">
        <v>17.675502000000002</v>
      </c>
      <c r="G336" s="1024">
        <v>6.9954000000000002E-2</v>
      </c>
      <c r="H336" s="1024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209</v>
      </c>
      <c r="E337" s="598">
        <v>73.456547999999998</v>
      </c>
      <c r="F337" s="1025">
        <v>24.850072000000001</v>
      </c>
      <c r="G337" s="1025">
        <v>7.8590000000000007E-2</v>
      </c>
      <c r="H337" s="1025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403</v>
      </c>
      <c r="E338" s="601">
        <v>49.541086</v>
      </c>
      <c r="F338" s="1024">
        <v>18.166779999999999</v>
      </c>
      <c r="G338" s="1024">
        <v>8.7379999999999999E-2</v>
      </c>
      <c r="H338" s="1024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430</v>
      </c>
      <c r="E339" s="598">
        <v>71.12</v>
      </c>
      <c r="F339" s="1025">
        <v>22.268999999999998</v>
      </c>
      <c r="G339" s="1025">
        <v>9.7335999999999978E-2</v>
      </c>
      <c r="H339" s="1025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186</v>
      </c>
      <c r="E340" s="601">
        <v>84.601611999999989</v>
      </c>
      <c r="F340" s="1024">
        <v>36.043199999999999</v>
      </c>
      <c r="G340" s="1024">
        <v>0.10176600000000001</v>
      </c>
      <c r="H340" s="1024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218</v>
      </c>
      <c r="E341" s="601">
        <v>90.602580000000003</v>
      </c>
      <c r="F341" s="1024">
        <v>41.945982000000001</v>
      </c>
      <c r="G341" s="1024">
        <v>0.10993</v>
      </c>
      <c r="H341" s="1024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431</v>
      </c>
      <c r="E342" s="601">
        <v>130.96920800000001</v>
      </c>
      <c r="F342" s="1024">
        <v>37.303660000000001</v>
      </c>
      <c r="G342" s="1024">
        <v>0.10993</v>
      </c>
      <c r="H342" s="1024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1" t="s">
        <v>1462</v>
      </c>
      <c r="E343" s="1022">
        <v>59.533379999999994</v>
      </c>
      <c r="F343" s="1023">
        <v>19.751999000000001</v>
      </c>
      <c r="G343" s="1023">
        <v>0.11</v>
      </c>
      <c r="H343" s="1023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2"/>
    </row>
    <row r="345" spans="3:11">
      <c r="D345" s="762"/>
    </row>
    <row r="346" spans="3:11">
      <c r="D346" s="762"/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72" priority="3"/>
    <cfRule type="duplicateValues" dxfId="171" priority="4"/>
    <cfRule type="duplicateValues" dxfId="170" priority="5"/>
    <cfRule type="duplicateValues" dxfId="169" priority="6"/>
    <cfRule type="duplicateValues" dxfId="168" priority="7"/>
    <cfRule type="duplicateValues" dxfId="167" priority="8"/>
    <cfRule type="duplicateValues" dxfId="166" priority="9"/>
  </conditionalFormatting>
  <conditionalFormatting sqref="C266:C278 C261:C264 C259 C257 C280:C309">
    <cfRule type="duplicateValues" dxfId="165" priority="1558"/>
  </conditionalFormatting>
  <conditionalFormatting sqref="C310:C1048576 C265 C279 C260 C1:C256 C258">
    <cfRule type="duplicateValues" dxfId="164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27.05.2026</v>
      </c>
      <c r="G3" s="207"/>
      <c r="H3" s="207"/>
      <c r="I3" s="207"/>
    </row>
    <row r="4" spans="1:31">
      <c r="A4" s="1463" t="s">
        <v>376</v>
      </c>
      <c r="B4" s="1463" t="s">
        <v>807</v>
      </c>
      <c r="C4" s="1464" t="s">
        <v>274</v>
      </c>
      <c r="D4" s="1463" t="s">
        <v>310</v>
      </c>
      <c r="E4" s="1463" t="s">
        <v>808</v>
      </c>
      <c r="F4" s="1463" t="s">
        <v>809</v>
      </c>
      <c r="G4" s="75" t="s">
        <v>846</v>
      </c>
      <c r="H4" s="1329" t="s">
        <v>810</v>
      </c>
      <c r="I4" s="1463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63"/>
      <c r="B5" s="1463"/>
      <c r="C5" s="1464"/>
      <c r="D5" s="1463"/>
      <c r="E5" s="1463"/>
      <c r="F5" s="1463"/>
      <c r="G5" s="75" t="s">
        <v>847</v>
      </c>
      <c r="H5" s="1329"/>
      <c r="I5" s="1463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7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6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30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3"/>
      <c r="Y44" s="1048"/>
      <c r="Z44" s="1065">
        <v>8</v>
      </c>
      <c r="AA44" s="1063">
        <v>44</v>
      </c>
      <c r="AB44" s="1064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65" t="s">
        <v>373</v>
      </c>
      <c r="B1" s="1466"/>
      <c r="C1" s="1466"/>
      <c r="D1" s="1466"/>
      <c r="E1" s="1467" t="s">
        <v>374</v>
      </c>
      <c r="F1" s="1467"/>
      <c r="G1" s="1467"/>
      <c r="H1" s="1467"/>
      <c r="I1" s="1467"/>
      <c r="J1" s="1467"/>
      <c r="K1" s="1468" t="s">
        <v>375</v>
      </c>
      <c r="L1" s="1468"/>
      <c r="M1" s="1468"/>
      <c r="N1" s="1469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63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70" t="s">
        <v>120</v>
      </c>
      <c r="B1" s="1471"/>
      <c r="C1" s="1471"/>
      <c r="D1" s="1471"/>
      <c r="E1" s="1471"/>
      <c r="F1" s="1471"/>
      <c r="G1" s="1471"/>
      <c r="H1" s="1471"/>
      <c r="I1" s="1471"/>
      <c r="J1" s="1472"/>
    </row>
    <row r="2" spans="1:10" ht="15.5">
      <c r="A2" s="1473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74"/>
      <c r="C2" s="1474"/>
      <c r="D2" s="1474"/>
      <c r="E2" s="1474"/>
      <c r="F2" s="1474"/>
      <c r="G2" s="1474"/>
      <c r="H2" s="1474"/>
      <c r="I2" s="1474"/>
      <c r="J2" s="1475"/>
    </row>
    <row r="3" spans="1:10" ht="15.5">
      <c r="A3" s="1482" t="s">
        <v>38</v>
      </c>
      <c r="B3" s="1331"/>
      <c r="C3" s="1331"/>
      <c r="D3" s="1331"/>
      <c r="E3" s="1331"/>
      <c r="F3" s="1331"/>
      <c r="G3" s="1331"/>
      <c r="H3" s="1331"/>
      <c r="I3" s="88"/>
      <c r="J3" s="316" t="str">
        <f>TA413_PBNTL!M1</f>
        <v>27.05.2026</v>
      </c>
    </row>
    <row r="4" spans="1:10">
      <c r="A4" s="1476" t="s">
        <v>20</v>
      </c>
      <c r="B4" s="1478" t="s">
        <v>21</v>
      </c>
      <c r="C4" s="1479"/>
      <c r="D4" s="1480" t="s">
        <v>980</v>
      </c>
      <c r="E4" s="1480" t="s">
        <v>22</v>
      </c>
      <c r="F4" s="1480" t="s">
        <v>39</v>
      </c>
      <c r="G4" s="1480" t="s">
        <v>23</v>
      </c>
      <c r="H4" s="1480" t="s">
        <v>80</v>
      </c>
      <c r="I4" s="1480" t="s">
        <v>249</v>
      </c>
      <c r="J4" s="1483" t="s">
        <v>1</v>
      </c>
    </row>
    <row r="5" spans="1:10" ht="21.75" customHeight="1">
      <c r="A5" s="1477"/>
      <c r="B5" s="12" t="s">
        <v>24</v>
      </c>
      <c r="C5" s="12" t="s">
        <v>25</v>
      </c>
      <c r="D5" s="1481"/>
      <c r="E5" s="1481"/>
      <c r="F5" s="1481"/>
      <c r="G5" s="1481"/>
      <c r="H5" s="1481"/>
      <c r="I5" s="1481"/>
      <c r="J5" s="1484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91" t="s">
        <v>120</v>
      </c>
      <c r="B1" s="1492"/>
      <c r="C1" s="1492"/>
      <c r="D1" s="1492"/>
      <c r="E1" s="1492"/>
      <c r="F1" s="1492"/>
      <c r="G1" s="1493"/>
    </row>
    <row r="2" spans="1:7" ht="15.5">
      <c r="A2" s="148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331"/>
      <c r="C2" s="1331"/>
      <c r="D2" s="1331"/>
      <c r="E2" s="1331"/>
      <c r="F2" s="1331"/>
      <c r="G2" s="1494"/>
    </row>
    <row r="3" spans="1:7" ht="15.5">
      <c r="A3" s="1485" t="s">
        <v>40</v>
      </c>
      <c r="B3" s="1486"/>
      <c r="C3" s="1486"/>
      <c r="D3" s="1486"/>
      <c r="E3" s="1486"/>
      <c r="F3" s="1487"/>
      <c r="G3" s="89" t="str">
        <f>TA413_PBNTL!M1</f>
        <v>27.05.2026</v>
      </c>
    </row>
    <row r="4" spans="1:7" ht="15" customHeight="1">
      <c r="A4" s="1495" t="s">
        <v>20</v>
      </c>
      <c r="B4" s="1478" t="s">
        <v>21</v>
      </c>
      <c r="C4" s="1479"/>
      <c r="D4" s="1496" t="s">
        <v>39</v>
      </c>
      <c r="E4" s="1480" t="s">
        <v>23</v>
      </c>
      <c r="F4" s="1496" t="s">
        <v>248</v>
      </c>
      <c r="G4" s="1483" t="s">
        <v>1</v>
      </c>
    </row>
    <row r="5" spans="1:7">
      <c r="A5" s="1495"/>
      <c r="B5" s="12" t="s">
        <v>24</v>
      </c>
      <c r="C5" s="12" t="s">
        <v>25</v>
      </c>
      <c r="D5" s="1496"/>
      <c r="E5" s="1481"/>
      <c r="F5" s="1496"/>
      <c r="G5" s="1484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488" t="s">
        <v>81</v>
      </c>
      <c r="B57" s="1489"/>
      <c r="C57" s="1490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9" activePane="bottomRight" state="frozen"/>
      <selection activeCell="F23" sqref="F23"/>
      <selection pane="topRight" activeCell="F23" sqref="F23"/>
      <selection pane="bottomLeft" activeCell="F23" sqref="F23"/>
      <selection pane="bottomRight" activeCell="B312" sqref="B312:K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498" t="str">
        <f>Foundation!A1</f>
        <v>KEC International Limited</v>
      </c>
      <c r="B1" s="1498"/>
      <c r="C1" s="1498"/>
      <c r="D1" s="1498"/>
      <c r="E1" s="1498"/>
      <c r="F1" s="1498"/>
      <c r="G1" s="1498"/>
      <c r="H1" s="1498"/>
      <c r="I1" s="1498"/>
      <c r="J1" s="1498"/>
      <c r="K1" s="1498"/>
    </row>
    <row r="2" spans="1:11" ht="15.5">
      <c r="A2" s="1499" t="str">
        <f>Foundation!A2</f>
        <v xml:space="preserve"> TA413 : 765 KV D/C Bikaner III - Neemrana II TL02</v>
      </c>
      <c r="B2" s="1499"/>
      <c r="C2" s="1499"/>
      <c r="D2" s="1499"/>
      <c r="E2" s="1499"/>
      <c r="F2" s="1499"/>
      <c r="G2" s="1499"/>
      <c r="H2" s="1499"/>
      <c r="I2" s="1499"/>
      <c r="J2" s="1499"/>
      <c r="K2" s="1499"/>
    </row>
    <row r="3" spans="1:11" ht="15.5">
      <c r="A3" s="1497" t="s">
        <v>105</v>
      </c>
      <c r="B3" s="1497"/>
      <c r="C3" s="1497"/>
      <c r="D3" s="1497"/>
      <c r="E3" s="1497"/>
      <c r="F3" s="1497"/>
      <c r="G3" s="1497"/>
      <c r="H3" s="1497"/>
      <c r="I3" s="1497"/>
      <c r="J3" s="1500" t="str">
        <f>TA413_PBNTL!M1</f>
        <v>27.05.2026</v>
      </c>
      <c r="K3" s="1500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9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9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9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9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9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9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9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9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9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9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9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9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9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9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9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9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9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9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9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9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9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9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9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9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9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9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9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9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9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9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9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9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9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9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9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9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9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9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9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9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9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9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9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9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9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9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9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9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9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9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9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9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9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9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9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9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9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9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9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9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9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9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9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9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9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9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9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9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9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9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9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9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9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9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9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9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9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9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9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9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9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9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9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9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9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9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9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9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9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9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9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9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9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9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9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9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9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9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9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9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9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9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9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9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9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9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9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9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9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9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9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9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9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9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9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9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9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9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9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9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9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9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9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9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9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9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9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9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9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9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9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9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9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9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9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9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9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9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9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9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9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9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9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9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9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9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9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9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9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9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9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9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9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9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9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9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9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9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9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9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9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9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9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9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9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9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9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9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9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9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9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9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9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9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9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9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9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9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9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9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9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9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9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9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9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9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169</v>
      </c>
      <c r="D191" s="623" t="str">
        <f>IFERROR(VLOOKUP(C191,Foundation!$C$5:$D$427,2,0),"")</f>
        <v>DB1+9</v>
      </c>
      <c r="E191" s="1039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9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9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9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9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9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9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9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9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9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8" t="str">
        <f>IFERROR(VLOOKUP(C201,Foundation!$C$5:$D$427,2,0),"")</f>
        <v>DA+0</v>
      </c>
      <c r="E201" s="1040" t="s">
        <v>405</v>
      </c>
      <c r="F201" s="1034">
        <v>45753</v>
      </c>
      <c r="G201" s="1034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9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9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9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9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8" t="str">
        <f>IFERROR(VLOOKUP(C206,Foundation!$C$5:$D$427,2,0),"")</f>
        <v>DA+3</v>
      </c>
      <c r="E206" s="1040" t="s">
        <v>405</v>
      </c>
      <c r="F206" s="1034">
        <v>45755</v>
      </c>
      <c r="G206" s="1034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8" t="str">
        <f>IFERROR(VLOOKUP(C207,Foundation!$C$5:$D$427,2,0),"")</f>
        <v>DA+9</v>
      </c>
      <c r="E207" s="1040" t="s">
        <v>405</v>
      </c>
      <c r="F207" s="1034">
        <v>45755</v>
      </c>
      <c r="G207" s="1034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8" t="str">
        <f>IFERROR(VLOOKUP(C208,Foundation!$C$5:$D$427,2,0),"")</f>
        <v>DA+0</v>
      </c>
      <c r="E208" s="1040" t="s">
        <v>405</v>
      </c>
      <c r="F208" s="1034">
        <v>45755</v>
      </c>
      <c r="G208" s="1034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8" t="str">
        <f>IFERROR(VLOOKUP(C209,Foundation!$C$5:$D$427,2,0),"")</f>
        <v>DB1+6</v>
      </c>
      <c r="E209" s="1040" t="s">
        <v>405</v>
      </c>
      <c r="F209" s="1034">
        <v>45756</v>
      </c>
      <c r="G209" s="1034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8" t="str">
        <f>IFERROR(VLOOKUP(C210,Foundation!$C$5:$D$427,2,0),"")</f>
        <v>DA+0</v>
      </c>
      <c r="E210" s="1040" t="s">
        <v>405</v>
      </c>
      <c r="F210" s="1034">
        <v>45756</v>
      </c>
      <c r="G210" s="1034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8" t="str">
        <f>IFERROR(VLOOKUP(C211,Foundation!$C$5:$D$427,2,0),"")</f>
        <v>DA+3</v>
      </c>
      <c r="E211" s="1040" t="s">
        <v>405</v>
      </c>
      <c r="F211" s="1034">
        <v>45756</v>
      </c>
      <c r="G211" s="1034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9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9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9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9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9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9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9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9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9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9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9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9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9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9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9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9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9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9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9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9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9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9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9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9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9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9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9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9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9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9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9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9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9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9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9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9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9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9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9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9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9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9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9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9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9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9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9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9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9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9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9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9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9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9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9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9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9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9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9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9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458</v>
      </c>
      <c r="D272" s="623" t="str">
        <f>IFERROR(VLOOKUP(C272,Foundation!$C$5:$D$427,2,0),"")</f>
        <v>DA+6</v>
      </c>
      <c r="E272" s="1039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9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9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9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9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9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9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9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9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9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9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9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42" t="s">
        <v>176</v>
      </c>
      <c r="D284" s="623" t="str">
        <f>IFERROR(VLOOKUP(C284,Foundation!$C$5:$D$427,2,0),"")</f>
        <v>DA+1.5</v>
      </c>
      <c r="E284" s="1039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9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9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9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9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9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9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9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9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9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9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9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9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9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1550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9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1550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648</v>
      </c>
      <c r="D299" s="623" t="s">
        <v>1227</v>
      </c>
      <c r="E299" s="1039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1550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9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1550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9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1550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9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1550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9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1613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9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1613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6" t="s">
        <v>1664</v>
      </c>
      <c r="D305" s="623" t="s">
        <v>215</v>
      </c>
      <c r="E305" s="1039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1613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1613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1613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1613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6" t="s">
        <v>1640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1663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6" t="s">
        <v>1639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1663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1663</v>
      </c>
      <c r="K311" s="70" t="s">
        <v>255</v>
      </c>
    </row>
    <row r="312" spans="1:11" ht="15.5">
      <c r="A312" s="617">
        <f t="shared" si="6"/>
        <v>308</v>
      </c>
      <c r="B312" s="3"/>
      <c r="C312" s="675" t="s">
        <v>591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1543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62" priority="1"/>
    <cfRule type="duplicateValues" dxfId="161" priority="2"/>
  </conditionalFormatting>
  <conditionalFormatting sqref="C3:C4 C35:C65307">
    <cfRule type="expression" dxfId="16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59" priority="29"/>
    <cfRule type="duplicateValues" dxfId="158" priority="30"/>
    <cfRule type="duplicateValues" dxfId="157" priority="31"/>
  </conditionalFormatting>
  <conditionalFormatting sqref="C5:C10">
    <cfRule type="duplicateValues" dxfId="156" priority="606"/>
  </conditionalFormatting>
  <conditionalFormatting sqref="C11:C34">
    <cfRule type="duplicateValues" dxfId="155" priority="859"/>
  </conditionalFormatting>
  <conditionalFormatting sqref="C35:C65307">
    <cfRule type="expression" dxfId="15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0"/>
  <sheetViews>
    <sheetView topLeftCell="A225" zoomScaleNormal="100" workbookViewId="0">
      <selection activeCell="G229" sqref="G229:G259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1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2" t="str">
        <f>OPGW!B2</f>
        <v>KEC International Limited</v>
      </c>
      <c r="C1" s="1502"/>
      <c r="D1" s="1502"/>
      <c r="E1" s="1502"/>
      <c r="F1" s="1502"/>
      <c r="G1" s="1502"/>
      <c r="H1" s="1502"/>
      <c r="I1" s="1502"/>
      <c r="J1" s="1502"/>
      <c r="K1" s="1502"/>
    </row>
    <row r="2" spans="2:11">
      <c r="B2" s="1502" t="str">
        <f>OPGW!B3</f>
        <v xml:space="preserve"> TA413 : 765 KV D/C Bikaner III - Neemrana II TL02</v>
      </c>
      <c r="C2" s="1502"/>
      <c r="D2" s="1502"/>
      <c r="E2" s="1502"/>
      <c r="F2" s="1502"/>
      <c r="G2" s="1502"/>
      <c r="H2" s="1502"/>
      <c r="I2" s="1502"/>
      <c r="J2" s="1502"/>
      <c r="K2" s="1502"/>
    </row>
    <row r="3" spans="2:11" ht="15.5">
      <c r="B3" s="1501" t="s">
        <v>93</v>
      </c>
      <c r="C3" s="1501"/>
      <c r="D3" s="1501"/>
      <c r="E3" s="1501"/>
      <c r="F3" s="1501"/>
      <c r="G3" s="1501"/>
      <c r="H3" s="1501"/>
      <c r="I3" s="1501"/>
      <c r="J3" s="1212" t="str">
        <f>TA413_PBNTL!M1</f>
        <v>27.05.2026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6" t="s">
        <v>46</v>
      </c>
      <c r="G4" s="1146" t="s">
        <v>47</v>
      </c>
      <c r="H4" s="1147" t="s">
        <v>87</v>
      </c>
      <c r="I4" s="1148" t="s">
        <v>48</v>
      </c>
      <c r="J4" s="79" t="s">
        <v>1</v>
      </c>
      <c r="K4" s="79" t="s">
        <v>1666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5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5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5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5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5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5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5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5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5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5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5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5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5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5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5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5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5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5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5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5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5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5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5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VLOOKUP(D28,Erection!$C$5:$D$750,2,0)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5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5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5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5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5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5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5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5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5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5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5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5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5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5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5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5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5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5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5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5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5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5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5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5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5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5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5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5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5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5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5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5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5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5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5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5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5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5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5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5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5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5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5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5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5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5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5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5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5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5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5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5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5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8" t="s">
        <v>480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4" t="s">
        <v>494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5" t="s">
        <v>402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4" t="s">
        <v>484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5" t="s">
        <v>876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5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5" t="s">
        <v>879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5" t="s">
        <v>878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1194</v>
      </c>
      <c r="I107" s="69" t="s">
        <v>1558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1194</v>
      </c>
      <c r="I108" s="69" t="s">
        <v>1558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1194</v>
      </c>
      <c r="I109" s="69" t="s">
        <v>1558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1194</v>
      </c>
      <c r="I110" s="69" t="s">
        <v>1558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1194</v>
      </c>
      <c r="I111" s="69" t="s">
        <v>1558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1194</v>
      </c>
      <c r="I112" s="69" t="s">
        <v>1558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1194</v>
      </c>
      <c r="I113" s="69" t="s">
        <v>1558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1194</v>
      </c>
      <c r="I114" s="69" t="s">
        <v>1558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1194</v>
      </c>
      <c r="I115" s="69" t="s">
        <v>1558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1194</v>
      </c>
      <c r="I116" s="69" t="s">
        <v>1558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1194</v>
      </c>
      <c r="I117" s="69" t="s">
        <v>1558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1194</v>
      </c>
      <c r="I118" s="69" t="s">
        <v>1558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1194</v>
      </c>
      <c r="I119" s="69" t="s">
        <v>1558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1194</v>
      </c>
      <c r="I120" s="69" t="s">
        <v>1558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1194</v>
      </c>
      <c r="I121" s="69" t="s">
        <v>1593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1194</v>
      </c>
      <c r="I122" s="69" t="s">
        <v>1593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1667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1667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1667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1667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1667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1667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1667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1667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1667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1667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1667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1667</v>
      </c>
    </row>
    <row r="165" spans="2:11">
      <c r="B165" s="10">
        <v>161</v>
      </c>
      <c r="C165" s="10">
        <v>20</v>
      </c>
      <c r="D165" s="675" t="s">
        <v>458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1667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1667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1667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42" t="s">
        <v>417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1667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1667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1667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1667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1667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1667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1667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1667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1667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VLOOKUP(D200,Erection!$C$5:$D$750,2,0)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42" t="s">
        <v>371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1667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VLOOKUP(D202,Erection!$C$5:$D$750,2,0)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1667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VLOOKUP(D203,Erection!$C$5:$D$750,2,0)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1667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VLOOKUP(D204,Erection!$C$5:$D$750,2,0)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1667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VLOOKUP(D205,Erection!$C$5:$D$750,2,0)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1667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VLOOKUP(D206,Erection!$C$5:$D$750,2,0)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1667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1667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VLOOKUP(D208,Erection!$C$5:$D$750,2,0)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1667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VLOOKUP(D209,Erection!$C$5:$D$750,2,0)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1667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VLOOKUP(D210,Erection!$C$5:$D$750,2,0)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1667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VLOOKUP(D211,Erection!$C$5:$D$750,2,0)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1667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VLOOKUP(D212,Erection!$C$5:$D$750,2,0)</f>
        <v>DA+0</v>
      </c>
      <c r="F212" s="1244" t="s">
        <v>1684</v>
      </c>
      <c r="G212" s="1244" t="s">
        <v>1684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VLOOKUP(D213,Erection!$C$5:$D$750,2,0)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VLOOKUP(D214,Erection!$C$5:$D$750,2,0)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VLOOKUP(D215,Erection!$C$5:$D$750,2,0)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13" customFormat="1">
      <c r="B216" s="10">
        <v>212</v>
      </c>
      <c r="C216" s="71">
        <v>1</v>
      </c>
      <c r="D216" s="71" t="s">
        <v>905</v>
      </c>
      <c r="E216" s="71" t="str">
        <f>VLOOKUP(D216,Erection!$C$5:$D$750,2,0)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45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VLOOKUP(D217,Erection!$C$5:$D$750,2,0)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VLOOKUP(D218,Erection!$C$5:$D$750,2,0)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VLOOKUP(D219,Erection!$C$5:$D$750,2,0)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VLOOKUP(D220,Erection!$C$5:$D$750,2,0)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VLOOKUP(D221,Erection!$C$5:$D$750,2,0)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VLOOKUP(D222,Erection!$C$5:$D$750,2,0)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VLOOKUP(D223,Erection!$C$5:$D$750,2,0)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VLOOKUP(D224,Erection!$C$5:$D$750,2,0)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VLOOKUP(D225,Erection!$C$5:$D$750,2,0)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9" t="s">
        <v>420</v>
      </c>
      <c r="E226" s="71" t="str">
        <f>VLOOKUP(D226,Erection!$C$5:$D$750,2,0)</f>
        <v>DA+0</v>
      </c>
      <c r="F226" s="120">
        <v>46141</v>
      </c>
      <c r="G226" s="120">
        <v>46141</v>
      </c>
      <c r="H226" s="71" t="s">
        <v>1694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9" t="s">
        <v>421</v>
      </c>
      <c r="E227" s="71" t="str">
        <f>VLOOKUP(D227,Erection!$C$5:$D$750,2,0)</f>
        <v>DA+1.5</v>
      </c>
      <c r="F227" s="120">
        <v>46142</v>
      </c>
      <c r="G227" s="120">
        <v>46142</v>
      </c>
      <c r="H227" s="71" t="s">
        <v>1694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9" t="s">
        <v>422</v>
      </c>
      <c r="E228" s="71" t="str">
        <f>VLOOKUP(D228,Erection!$C$5:$D$750,2,0)</f>
        <v>DA+0</v>
      </c>
      <c r="F228" s="120">
        <v>46142</v>
      </c>
      <c r="G228" s="120">
        <v>46142</v>
      </c>
      <c r="H228" s="71" t="s">
        <v>1694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VLOOKUP(D229,Erection!$C$5:$D$750,2,0)</f>
        <v>DA-1.5</v>
      </c>
      <c r="F229" s="120">
        <v>46142</v>
      </c>
      <c r="G229" s="120">
        <v>46144</v>
      </c>
      <c r="H229" s="71" t="s">
        <v>1694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VLOOKUP(D230,Erection!$C$5:$D$750,2,0)</f>
        <v>DA+6</v>
      </c>
      <c r="F230" s="120">
        <v>46144</v>
      </c>
      <c r="G230" s="120">
        <v>46145</v>
      </c>
      <c r="H230" s="71" t="s">
        <v>1694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VLOOKUP(D231,Erection!$C$5:$D$750,2,0)</f>
        <v>DC1+3</v>
      </c>
      <c r="F231" s="120">
        <v>46146</v>
      </c>
      <c r="G231" s="120">
        <v>46146</v>
      </c>
      <c r="H231" s="71" t="s">
        <v>1694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VLOOKUP(D232,Erection!$C$5:$D$750,2,0)</f>
        <v>DB2+6</v>
      </c>
      <c r="F232" s="120">
        <v>46147</v>
      </c>
      <c r="G232" s="120">
        <v>46147</v>
      </c>
      <c r="H232" s="71" t="s">
        <v>1694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42" t="s">
        <v>192</v>
      </c>
      <c r="E233" s="71" t="str">
        <f>VLOOKUP(D233,Erection!$C$5:$D$750,2,0)</f>
        <v>DA+3</v>
      </c>
      <c r="F233" s="120">
        <v>46148</v>
      </c>
      <c r="G233" s="120">
        <v>46148</v>
      </c>
      <c r="H233" s="71" t="s">
        <v>1694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VLOOKUP(D234,Erection!$C$5:$D$750,2,0)</f>
        <v>DA+1.5</v>
      </c>
      <c r="F234" s="120">
        <v>46148</v>
      </c>
      <c r="G234" s="120">
        <v>46148</v>
      </c>
      <c r="H234" s="71" t="s">
        <v>1694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VLOOKUP(D235,Erection!$C$5:$D$750,2,0)</f>
        <v>DA+6</v>
      </c>
      <c r="F235" s="120">
        <v>46149</v>
      </c>
      <c r="G235" s="120">
        <v>46149</v>
      </c>
      <c r="H235" s="71" t="s">
        <v>1694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VLOOKUP(D236,Erection!$C$5:$D$750,2,0)</f>
        <v>DA-3</v>
      </c>
      <c r="F236" s="120">
        <v>46149</v>
      </c>
      <c r="G236" s="120">
        <v>46149</v>
      </c>
      <c r="H236" s="71" t="s">
        <v>1694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VLOOKUP(D237,Erection!$C$5:$D$750,2,0)</f>
        <v>DA+0</v>
      </c>
      <c r="F237" s="120">
        <v>46150</v>
      </c>
      <c r="G237" s="120">
        <v>46150</v>
      </c>
      <c r="H237" s="71" t="s">
        <v>1694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VLOOKUP(D238,Erection!$C$5:$D$750,2,0)</f>
        <v>DA+1.5</v>
      </c>
      <c r="F238" s="120">
        <v>46151</v>
      </c>
      <c r="G238" s="120">
        <v>46151</v>
      </c>
      <c r="H238" s="71" t="s">
        <v>1694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VLOOKUP(D239,Erection!$C$5:$D$750,2,0)</f>
        <v>DD60+3</v>
      </c>
      <c r="F239" s="120">
        <v>46151</v>
      </c>
      <c r="G239" s="120">
        <v>46151</v>
      </c>
      <c r="H239" s="71" t="s">
        <v>1694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VLOOKUP(D240,Erection!$C$5:$D$750,2,0)</f>
        <v>DA-3</v>
      </c>
      <c r="F240" s="120">
        <v>46152</v>
      </c>
      <c r="G240" s="120">
        <v>46152</v>
      </c>
      <c r="H240" s="71" t="s">
        <v>1694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42" t="s">
        <v>156</v>
      </c>
      <c r="E241" s="71" t="str">
        <f>VLOOKUP(D241,Erection!$C$5:$D$750,2,0)</f>
        <v>DA-1.5</v>
      </c>
      <c r="F241" s="120">
        <v>46152</v>
      </c>
      <c r="G241" s="120">
        <v>46152</v>
      </c>
      <c r="H241" s="71" t="s">
        <v>1694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42" t="s">
        <v>153</v>
      </c>
      <c r="E242" s="71" t="str">
        <f>VLOOKUP(D242,Erection!$C$5:$D$750,2,0)</f>
        <v>DA+1.5</v>
      </c>
      <c r="F242" s="120">
        <v>46153</v>
      </c>
      <c r="G242" s="120">
        <v>46153</v>
      </c>
      <c r="H242" s="71" t="s">
        <v>1694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42" t="s">
        <v>61</v>
      </c>
      <c r="E243" s="71" t="str">
        <f>VLOOKUP(D243,Erection!$C$5:$D$750,2,0)</f>
        <v>DA+9</v>
      </c>
      <c r="F243" s="120">
        <v>46154</v>
      </c>
      <c r="G243" s="120">
        <v>46154</v>
      </c>
      <c r="H243" s="71" t="s">
        <v>1694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42" t="s">
        <v>62</v>
      </c>
      <c r="E244" s="71" t="str">
        <f>VLOOKUP(D244,Erection!$C$5:$D$750,2,0)</f>
        <v>DA-1.5</v>
      </c>
      <c r="F244" s="120">
        <v>46154</v>
      </c>
      <c r="G244" s="120">
        <v>46154</v>
      </c>
      <c r="H244" s="71" t="s">
        <v>1694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42" t="s">
        <v>155</v>
      </c>
      <c r="E245" s="71" t="str">
        <f>VLOOKUP(D245,Erection!$C$5:$D$750,2,0)</f>
        <v>DA+1.5</v>
      </c>
      <c r="F245" s="120">
        <v>46155</v>
      </c>
      <c r="G245" s="120">
        <v>46156</v>
      </c>
      <c r="H245" s="71" t="s">
        <v>1694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VLOOKUP(D246,Erection!$C$5:$D$750,2,0)</f>
        <v>DD60+18</v>
      </c>
      <c r="F246" s="120">
        <v>46157</v>
      </c>
      <c r="G246" s="120">
        <v>46157</v>
      </c>
      <c r="H246" s="71" t="s">
        <v>1694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VLOOKUP(D247,Erection!$C$5:$D$750,2,0)</f>
        <v>DD60+3</v>
      </c>
      <c r="F247" s="120">
        <v>46158</v>
      </c>
      <c r="G247" s="120">
        <v>46158</v>
      </c>
      <c r="H247" s="10" t="s">
        <v>1694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VLOOKUP(D248,Erection!$C$5:$D$750,2,0)</f>
        <v>DA+9</v>
      </c>
      <c r="F248" s="120">
        <v>46159</v>
      </c>
      <c r="G248" s="120">
        <v>46159</v>
      </c>
      <c r="H248" s="10" t="s">
        <v>1694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VLOOKUP(D249,Erection!$C$5:$D$750,2,0)</f>
        <v>DD60+25</v>
      </c>
      <c r="F249" s="120">
        <v>46160</v>
      </c>
      <c r="G249" s="120">
        <v>46160</v>
      </c>
      <c r="H249" s="10" t="s">
        <v>1694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VLOOKUP(D250,Erection!$C$5:$D$750,2,0)</f>
        <v>DA+6</v>
      </c>
      <c r="F250" s="120">
        <v>46161</v>
      </c>
      <c r="G250" s="120">
        <v>46161</v>
      </c>
      <c r="H250" s="10" t="s">
        <v>1694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VLOOKUP(D251,Erection!$C$5:$D$750,2,0)</f>
        <v>DA-3</v>
      </c>
      <c r="F251" s="120">
        <v>46162</v>
      </c>
      <c r="G251" s="120">
        <v>46162</v>
      </c>
      <c r="H251" s="10" t="s">
        <v>1694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VLOOKUP(D252,Erection!$C$5:$D$750,2,0)</f>
        <v>DA+1.5</v>
      </c>
      <c r="F252" s="120">
        <v>46162</v>
      </c>
      <c r="G252" s="120">
        <v>46162</v>
      </c>
      <c r="H252" s="10" t="s">
        <v>1694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VLOOKUP(D253,Erection!$C$5:$D$750,2,0)</f>
        <v>DA+9</v>
      </c>
      <c r="F253" s="120">
        <v>46163</v>
      </c>
      <c r="G253" s="120">
        <v>46163</v>
      </c>
      <c r="H253" s="10" t="s">
        <v>1694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VLOOKUP(D254,Erection!$C$5:$D$750,2,0)</f>
        <v>DA+0</v>
      </c>
      <c r="F254" s="120">
        <v>46164</v>
      </c>
      <c r="G254" s="120">
        <v>46164</v>
      </c>
      <c r="H254" s="10" t="s">
        <v>1694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VLOOKUP(D255,Erection!$C$5:$D$750,2,0)</f>
        <v>DA+0</v>
      </c>
      <c r="F255" s="120">
        <v>46165</v>
      </c>
      <c r="G255" s="120">
        <v>46165</v>
      </c>
      <c r="H255" s="10" t="s">
        <v>1694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VLOOKUP(D256,Erection!$C$5:$D$750,2,0)</f>
        <v>DA+6</v>
      </c>
      <c r="F256" s="120">
        <v>46165</v>
      </c>
      <c r="G256" s="120">
        <v>46165</v>
      </c>
      <c r="H256" s="10" t="s">
        <v>1694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VLOOKUP(D257,Erection!$C$5:$D$750,2,0)</f>
        <v>DA+6</v>
      </c>
      <c r="F257" s="120">
        <v>46166</v>
      </c>
      <c r="G257" s="120">
        <v>46166</v>
      </c>
      <c r="H257" s="10" t="s">
        <v>1694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VLOOKUP(D258,Erection!$C$5:$D$750,2,0)</f>
        <v>DA+0</v>
      </c>
      <c r="F258" s="120">
        <v>46167</v>
      </c>
      <c r="G258" s="120">
        <v>46167</v>
      </c>
      <c r="H258" s="10" t="s">
        <v>1694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VLOOKUP(D259,Erection!$C$5:$D$750,2,0)</f>
        <v>DA+0</v>
      </c>
      <c r="F259" s="120">
        <v>46167</v>
      </c>
      <c r="G259" s="120">
        <v>46167</v>
      </c>
      <c r="H259" s="10" t="s">
        <v>1694</v>
      </c>
      <c r="I259" s="69"/>
      <c r="J259" s="10" t="s">
        <v>964</v>
      </c>
    </row>
    <row r="260" spans="2:10">
      <c r="B260" s="10"/>
      <c r="C260" s="10"/>
      <c r="D260" s="10"/>
      <c r="E260" s="10"/>
      <c r="F260" s="10"/>
      <c r="G260" s="10"/>
      <c r="H260" s="10"/>
      <c r="I260" s="69"/>
      <c r="J260" s="10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258 D312:D1048576">
    <cfRule type="duplicateValues" dxfId="153" priority="1"/>
  </conditionalFormatting>
  <conditionalFormatting sqref="D3:D4 D97:D199 D201:D233 D237:D258 D312:D64875">
    <cfRule type="expression" dxfId="152" priority="2129" stopIfTrue="1">
      <formula>AND(COUNTIF($D$74:$D$75, D3)+COUNTIF($D$1:$D$4, D3)+COUNTIF($D$76:$D$64875, D3)&gt;1,NOT(ISBLANK(D3)))</formula>
    </cfRule>
    <cfRule type="expression" dxfId="151" priority="2130" stopIfTrue="1">
      <formula>AND(COUNTIF($D$10:$D$10, D3)+COUNTIF($D$1:$D$4, D3)+COUNTIF($D$11:$D$75, D3)+COUNTIF($D$76:$D$64875, D3)&gt;1,NOT(ISBLANK(D3)))</formula>
    </cfRule>
  </conditionalFormatting>
  <conditionalFormatting sqref="D9:D16 D5:D7 D18:D39 D41:D96">
    <cfRule type="duplicateValues" dxfId="150" priority="1412"/>
  </conditionalFormatting>
  <conditionalFormatting sqref="D40">
    <cfRule type="duplicateValues" dxfId="149" priority="30"/>
  </conditionalFormatting>
  <conditionalFormatting sqref="D97:D199 D201:D233 D237:D258 D312:D64875">
    <cfRule type="expression" dxfId="148" priority="2139" stopIfTrue="1">
      <formula>AND(COUNTIF($D$74:$D$75, D97)+COUNTIF($D$76:$D$64875, D97)&gt;1,NOT(ISBLANK(D97)))</formula>
    </cfRule>
  </conditionalFormatting>
  <conditionalFormatting sqref="D200">
    <cfRule type="duplicateValues" dxfId="147" priority="4359"/>
    <cfRule type="duplicateValues" dxfId="146" priority="4360"/>
    <cfRule type="duplicateValues" dxfId="145" priority="4361"/>
    <cfRule type="duplicateValues" dxfId="144" priority="4362"/>
    <cfRule type="duplicateValues" dxfId="143" priority="4363"/>
    <cfRule type="duplicateValues" dxfId="142" priority="4364"/>
    <cfRule type="duplicateValues" dxfId="141" priority="4365"/>
    <cfRule type="expression" dxfId="140" priority="4366" stopIfTrue="1">
      <formula>AND(COUNTIF($D$74:$D$75, D200)+COUNTIF($D$1:$D$4, D200)+COUNTIF($D$76:$D$64878, D200)&gt;1,NOT(ISBLANK(D200)))</formula>
    </cfRule>
    <cfRule type="expression" dxfId="139" priority="4367" stopIfTrue="1">
      <formula>AND(COUNTIF($D$10:$D$10, D200)+COUNTIF($D$1:$D$4, D200)+COUNTIF($D$11:$D$75, D200)+COUNTIF($D$76:$D$64878, D200)&gt;1,NOT(ISBLANK(D200)))</formula>
    </cfRule>
    <cfRule type="expression" dxfId="138" priority="4368" stopIfTrue="1">
      <formula>AND(COUNTIF($D$74:$D$75, D200)+COUNTIF($D$76:$D$64878, D200)&gt;1,NOT(ISBLANK(D200)))</formula>
    </cfRule>
  </conditionalFormatting>
  <conditionalFormatting sqref="D312:D1048576 D1:D199 D201:D233 D237:D258">
    <cfRule type="duplicateValues" dxfId="137" priority="23"/>
  </conditionalFormatting>
  <conditionalFormatting sqref="D312:D1048576 D1:D199 D201:D258">
    <cfRule type="duplicateValues" dxfId="136" priority="21"/>
    <cfRule type="duplicateValues" dxfId="135" priority="22"/>
  </conditionalFormatting>
  <conditionalFormatting sqref="D312:D1048576 D3:D199 D201:D233 D237:D258">
    <cfRule type="duplicateValues" dxfId="134" priority="24"/>
    <cfRule type="duplicateValues" dxfId="133" priority="25"/>
    <cfRule type="duplicateValues" dxfId="132" priority="1620"/>
    <cfRule type="duplicateValues" dxfId="131" priority="1621"/>
    <cfRule type="duplicateValues" dxfId="130" priority="1622"/>
    <cfRule type="duplicateValues" dxfId="129" priority="162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7" activePane="bottomRight" state="frozen"/>
      <selection activeCell="C8" sqref="C8"/>
      <selection pane="topRight" activeCell="C8" sqref="C8"/>
      <selection pane="bottomLeft" activeCell="C8" sqref="C8"/>
      <selection pane="bottomRight" activeCell="J3" sqref="J3:J9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73" customFormat="1" ht="15.5">
      <c r="A1" s="1503" t="s">
        <v>1787</v>
      </c>
      <c r="B1" s="1503"/>
      <c r="C1" s="1503"/>
      <c r="D1" s="1503"/>
      <c r="E1" s="1503"/>
      <c r="F1" s="1503"/>
      <c r="G1" s="1503"/>
      <c r="H1" s="1503"/>
      <c r="I1" s="1503"/>
      <c r="J1" s="1503"/>
      <c r="K1" s="1503"/>
      <c r="L1" s="1503"/>
    </row>
    <row r="2" spans="1:13" s="1273" customFormat="1" ht="15.5">
      <c r="A2" s="1503" t="s">
        <v>1762</v>
      </c>
      <c r="B2" s="1503"/>
      <c r="C2" s="1503"/>
      <c r="D2" s="1503"/>
      <c r="E2" s="1503"/>
      <c r="F2" s="1503"/>
      <c r="G2" s="1503"/>
      <c r="H2" s="1503"/>
      <c r="I2" s="1503"/>
      <c r="J2" s="1503"/>
      <c r="K2" s="1503"/>
      <c r="L2" s="1503"/>
      <c r="M2" s="1273">
        <f>I3-J3</f>
        <v>11</v>
      </c>
    </row>
    <row r="3" spans="1:13">
      <c r="D3" s="146" t="s">
        <v>1772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47</v>
      </c>
      <c r="J3" s="138">
        <f>302-J4</f>
        <v>36</v>
      </c>
      <c r="K3" s="138">
        <f>302-K4</f>
        <v>107</v>
      </c>
    </row>
    <row r="4" spans="1:13">
      <c r="A4" s="1504" t="s">
        <v>91</v>
      </c>
      <c r="B4" s="1274" t="s">
        <v>654</v>
      </c>
      <c r="C4" s="1274" t="s">
        <v>653</v>
      </c>
      <c r="D4" s="1274" t="s">
        <v>486</v>
      </c>
      <c r="E4" s="1505" t="s">
        <v>1763</v>
      </c>
      <c r="F4" s="1274">
        <f>COUNTIFS(F6:F312,F165)</f>
        <v>306</v>
      </c>
      <c r="G4" s="1274">
        <f t="shared" ref="G4:H4" si="1">COUNTIFS(G6:G312,G165)</f>
        <v>304</v>
      </c>
      <c r="H4" s="1274">
        <f t="shared" si="1"/>
        <v>302</v>
      </c>
      <c r="I4" s="1274">
        <f>COUNTIFS(I6:I312,"done")</f>
        <v>255</v>
      </c>
      <c r="J4" s="1274">
        <f>COUNTIFS(J6:J312,"done")</f>
        <v>266</v>
      </c>
      <c r="K4" s="1274">
        <f>COUNTIFS(K6:K312,"done")</f>
        <v>195</v>
      </c>
      <c r="L4" s="1274" t="s">
        <v>1</v>
      </c>
    </row>
    <row r="5" spans="1:13" ht="29">
      <c r="A5" s="1504"/>
      <c r="B5" s="1274" t="s">
        <v>522</v>
      </c>
      <c r="C5" s="1274" t="s">
        <v>523</v>
      </c>
      <c r="D5" s="1274" t="s">
        <v>487</v>
      </c>
      <c r="E5" s="1506"/>
      <c r="F5" s="1275" t="s">
        <v>99</v>
      </c>
      <c r="G5" s="1275" t="s">
        <v>34</v>
      </c>
      <c r="H5" s="1275" t="s">
        <v>1764</v>
      </c>
      <c r="I5" s="1275" t="s">
        <v>1765</v>
      </c>
      <c r="J5" s="1275" t="s">
        <v>1766</v>
      </c>
      <c r="K5" s="1275" t="s">
        <v>1346</v>
      </c>
      <c r="L5" s="1274"/>
    </row>
    <row r="6" spans="1:13">
      <c r="A6" s="1276"/>
      <c r="B6" s="1276"/>
      <c r="C6" s="1276" t="s">
        <v>1162</v>
      </c>
      <c r="D6" s="1277" t="s">
        <v>244</v>
      </c>
      <c r="E6" s="1278"/>
      <c r="F6" s="1276"/>
      <c r="G6" s="1276"/>
      <c r="H6" s="1276"/>
      <c r="I6" s="1276"/>
      <c r="J6" s="1276"/>
      <c r="K6" s="1276"/>
      <c r="L6" s="1276"/>
    </row>
    <row r="7" spans="1:13">
      <c r="A7" s="1278">
        <f>SUBTOTAL(103,$C7:C$7)</f>
        <v>1</v>
      </c>
      <c r="B7" s="1278" t="s">
        <v>525</v>
      </c>
      <c r="C7" s="1278" t="s">
        <v>268</v>
      </c>
      <c r="D7" s="1279" t="s">
        <v>188</v>
      </c>
      <c r="E7" s="1278" t="s">
        <v>50</v>
      </c>
      <c r="F7" s="1280" t="s">
        <v>255</v>
      </c>
      <c r="G7" s="1280" t="s">
        <v>255</v>
      </c>
      <c r="H7" s="1278" t="s">
        <v>255</v>
      </c>
      <c r="I7" s="1278" t="s">
        <v>1767</v>
      </c>
      <c r="J7" s="1278" t="s">
        <v>1767</v>
      </c>
      <c r="K7" s="1278" t="s">
        <v>1767</v>
      </c>
      <c r="L7" s="1278"/>
    </row>
    <row r="8" spans="1:13">
      <c r="A8" s="1278">
        <f>SUBTOTAL(103,$C$7:C8)</f>
        <v>2</v>
      </c>
      <c r="B8" s="1278" t="s">
        <v>1251</v>
      </c>
      <c r="C8" s="1278" t="s">
        <v>1250</v>
      </c>
      <c r="D8" s="1279" t="s">
        <v>178</v>
      </c>
      <c r="E8" s="1278" t="s">
        <v>50</v>
      </c>
      <c r="F8" s="1280" t="s">
        <v>255</v>
      </c>
      <c r="G8" s="1280" t="s">
        <v>255</v>
      </c>
      <c r="H8" s="1278" t="s">
        <v>255</v>
      </c>
      <c r="I8" s="1278" t="s">
        <v>1767</v>
      </c>
      <c r="J8" s="1278" t="s">
        <v>1767</v>
      </c>
      <c r="K8" s="1278" t="s">
        <v>1767</v>
      </c>
      <c r="L8" s="1278"/>
    </row>
    <row r="9" spans="1:13">
      <c r="A9" s="1278">
        <f>SUBTOTAL(103,$C$7:C9)</f>
        <v>3</v>
      </c>
      <c r="B9" s="1278" t="s">
        <v>527</v>
      </c>
      <c r="C9" s="1278" t="s">
        <v>1252</v>
      </c>
      <c r="D9" s="1312" t="s">
        <v>3</v>
      </c>
      <c r="E9" s="1278" t="s">
        <v>50</v>
      </c>
      <c r="F9" s="1280" t="s">
        <v>255</v>
      </c>
      <c r="G9" s="1280" t="s">
        <v>255</v>
      </c>
      <c r="H9" s="1278" t="s">
        <v>255</v>
      </c>
      <c r="I9" s="1278" t="s">
        <v>1767</v>
      </c>
      <c r="J9" s="1278" t="s">
        <v>1767</v>
      </c>
      <c r="K9" s="1278" t="s">
        <v>1767</v>
      </c>
      <c r="L9" s="1278"/>
    </row>
    <row r="10" spans="1:13">
      <c r="A10" s="1278">
        <f>SUBTOTAL(103,$C$7:C10)</f>
        <v>4</v>
      </c>
      <c r="B10" s="1278"/>
      <c r="C10" s="1278" t="s">
        <v>1253</v>
      </c>
      <c r="D10" s="1312" t="s">
        <v>2</v>
      </c>
      <c r="E10" s="1278" t="s">
        <v>50</v>
      </c>
      <c r="F10" s="1280" t="s">
        <v>255</v>
      </c>
      <c r="G10" s="1280" t="s">
        <v>255</v>
      </c>
      <c r="H10" s="1278" t="s">
        <v>255</v>
      </c>
      <c r="I10" s="1278" t="s">
        <v>1767</v>
      </c>
      <c r="J10" s="1278" t="s">
        <v>1767</v>
      </c>
      <c r="K10" s="1278" t="s">
        <v>1767</v>
      </c>
      <c r="L10" s="1278"/>
    </row>
    <row r="11" spans="1:13">
      <c r="A11" s="1278">
        <f>SUBTOTAL(103,$C$7:C11)</f>
        <v>5</v>
      </c>
      <c r="B11" s="1278"/>
      <c r="C11" s="1278" t="s">
        <v>1254</v>
      </c>
      <c r="D11" s="1312" t="s">
        <v>2</v>
      </c>
      <c r="E11" s="1278" t="s">
        <v>50</v>
      </c>
      <c r="F11" s="1280" t="s">
        <v>255</v>
      </c>
      <c r="G11" s="1280" t="s">
        <v>255</v>
      </c>
      <c r="H11" s="1278" t="s">
        <v>255</v>
      </c>
      <c r="I11" s="1278" t="s">
        <v>1767</v>
      </c>
      <c r="J11" s="1278" t="s">
        <v>1767</v>
      </c>
      <c r="K11" s="1278" t="s">
        <v>1767</v>
      </c>
      <c r="L11" s="1278"/>
    </row>
    <row r="12" spans="1:13">
      <c r="A12" s="1278">
        <f>SUBTOTAL(103,$C$7:C12)</f>
        <v>6</v>
      </c>
      <c r="B12" s="1278"/>
      <c r="C12" s="1278" t="s">
        <v>1255</v>
      </c>
      <c r="D12" s="1312" t="s">
        <v>2</v>
      </c>
      <c r="E12" s="1278" t="s">
        <v>50</v>
      </c>
      <c r="F12" s="1280" t="s">
        <v>255</v>
      </c>
      <c r="G12" s="1280" t="s">
        <v>255</v>
      </c>
      <c r="H12" s="1278" t="s">
        <v>255</v>
      </c>
      <c r="I12" s="1278" t="s">
        <v>1767</v>
      </c>
      <c r="J12" s="1278" t="s">
        <v>1767</v>
      </c>
      <c r="K12" s="1278" t="s">
        <v>1767</v>
      </c>
      <c r="L12" s="1278"/>
    </row>
    <row r="13" spans="1:13">
      <c r="A13" s="1278">
        <f>SUBTOTAL(103,$C$7:C13)</f>
        <v>7</v>
      </c>
      <c r="B13" s="1278"/>
      <c r="C13" s="1278" t="s">
        <v>1256</v>
      </c>
      <c r="D13" s="1312" t="s">
        <v>2</v>
      </c>
      <c r="E13" s="1278" t="s">
        <v>50</v>
      </c>
      <c r="F13" s="1280" t="s">
        <v>255</v>
      </c>
      <c r="G13" s="1280" t="s">
        <v>255</v>
      </c>
      <c r="H13" s="1278" t="s">
        <v>255</v>
      </c>
      <c r="I13" s="1278" t="s">
        <v>1767</v>
      </c>
      <c r="J13" s="1278" t="s">
        <v>1767</v>
      </c>
      <c r="K13" s="1278" t="s">
        <v>1767</v>
      </c>
      <c r="L13" s="1278"/>
    </row>
    <row r="14" spans="1:13">
      <c r="A14" s="1278">
        <f>SUBTOTAL(103,$C$7:C14)</f>
        <v>8</v>
      </c>
      <c r="B14" s="1278"/>
      <c r="C14" s="1278" t="s">
        <v>1257</v>
      </c>
      <c r="D14" s="1312" t="s">
        <v>79</v>
      </c>
      <c r="E14" s="1278" t="s">
        <v>50</v>
      </c>
      <c r="F14" s="1280" t="s">
        <v>255</v>
      </c>
      <c r="G14" s="1280" t="s">
        <v>255</v>
      </c>
      <c r="H14" s="1278" t="s">
        <v>255</v>
      </c>
      <c r="I14" s="1278" t="s">
        <v>1767</v>
      </c>
      <c r="J14" s="1278" t="s">
        <v>1767</v>
      </c>
      <c r="K14" s="1278" t="s">
        <v>1767</v>
      </c>
      <c r="L14" s="1278"/>
    </row>
    <row r="15" spans="1:13">
      <c r="A15" s="1278">
        <f>SUBTOTAL(103,$C$7:C15)</f>
        <v>9</v>
      </c>
      <c r="B15" s="1278"/>
      <c r="C15" s="1278" t="s">
        <v>1258</v>
      </c>
      <c r="D15" s="1312" t="s">
        <v>183</v>
      </c>
      <c r="E15" s="1278" t="s">
        <v>50</v>
      </c>
      <c r="F15" s="1280" t="s">
        <v>255</v>
      </c>
      <c r="G15" s="1280" t="s">
        <v>255</v>
      </c>
      <c r="H15" s="1278" t="s">
        <v>255</v>
      </c>
      <c r="I15" s="1278" t="s">
        <v>1767</v>
      </c>
      <c r="J15" s="1278" t="s">
        <v>1767</v>
      </c>
      <c r="K15" s="1278" t="s">
        <v>1767</v>
      </c>
      <c r="L15" s="1278"/>
    </row>
    <row r="16" spans="1:13">
      <c r="A16" s="1278">
        <f>SUBTOTAL(103,$C$7:C16)</f>
        <v>10</v>
      </c>
      <c r="B16" s="1278"/>
      <c r="C16" s="1278" t="s">
        <v>1259</v>
      </c>
      <c r="D16" s="1312" t="s">
        <v>2</v>
      </c>
      <c r="E16" s="1278" t="s">
        <v>50</v>
      </c>
      <c r="F16" s="1280" t="s">
        <v>255</v>
      </c>
      <c r="G16" s="1280" t="s">
        <v>255</v>
      </c>
      <c r="H16" s="1278" t="s">
        <v>255</v>
      </c>
      <c r="I16" s="1278" t="s">
        <v>1767</v>
      </c>
      <c r="J16" s="1278" t="s">
        <v>1767</v>
      </c>
      <c r="K16" s="1278" t="s">
        <v>1767</v>
      </c>
      <c r="L16" s="1278"/>
    </row>
    <row r="17" spans="1:12">
      <c r="A17" s="1278">
        <f>SUBTOTAL(103,$C$7:C17)</f>
        <v>11</v>
      </c>
      <c r="B17" s="1278"/>
      <c r="C17" s="1278" t="s">
        <v>1260</v>
      </c>
      <c r="D17" s="1312" t="s">
        <v>2</v>
      </c>
      <c r="E17" s="1278" t="s">
        <v>50</v>
      </c>
      <c r="F17" s="1280" t="s">
        <v>255</v>
      </c>
      <c r="G17" s="1280" t="s">
        <v>255</v>
      </c>
      <c r="H17" s="1278" t="s">
        <v>255</v>
      </c>
      <c r="I17" s="1278" t="s">
        <v>1767</v>
      </c>
      <c r="J17" s="1278" t="s">
        <v>1767</v>
      </c>
      <c r="K17" s="1278" t="s">
        <v>1767</v>
      </c>
      <c r="L17" s="1278"/>
    </row>
    <row r="18" spans="1:12">
      <c r="A18" s="1278">
        <f>SUBTOTAL(103,$C$7:C18)</f>
        <v>12</v>
      </c>
      <c r="B18" s="1278"/>
      <c r="C18" s="1278" t="s">
        <v>1261</v>
      </c>
      <c r="D18" s="1312" t="s">
        <v>3</v>
      </c>
      <c r="E18" s="1278" t="s">
        <v>50</v>
      </c>
      <c r="F18" s="1280" t="s">
        <v>255</v>
      </c>
      <c r="G18" s="1280" t="s">
        <v>255</v>
      </c>
      <c r="H18" s="1278" t="s">
        <v>255</v>
      </c>
      <c r="I18" s="1278" t="s">
        <v>1767</v>
      </c>
      <c r="J18" s="1278" t="s">
        <v>1767</v>
      </c>
      <c r="K18" s="1278" t="s">
        <v>1767</v>
      </c>
      <c r="L18" s="1278"/>
    </row>
    <row r="19" spans="1:12">
      <c r="A19" s="1278">
        <f>SUBTOTAL(103,$C$7:C19)</f>
        <v>13</v>
      </c>
      <c r="B19" s="1278"/>
      <c r="C19" s="1278" t="s">
        <v>1262</v>
      </c>
      <c r="D19" s="1312" t="s">
        <v>3</v>
      </c>
      <c r="E19" s="1278" t="s">
        <v>50</v>
      </c>
      <c r="F19" s="1280" t="s">
        <v>255</v>
      </c>
      <c r="G19" s="1280" t="s">
        <v>255</v>
      </c>
      <c r="H19" s="1278" t="s">
        <v>255</v>
      </c>
      <c r="I19" s="1278" t="s">
        <v>1767</v>
      </c>
      <c r="J19" s="1278" t="s">
        <v>1767</v>
      </c>
      <c r="K19" s="1278" t="s">
        <v>1767</v>
      </c>
      <c r="L19" s="1278"/>
    </row>
    <row r="20" spans="1:12">
      <c r="A20" s="1278">
        <f>SUBTOTAL(103,$C$7:C20)</f>
        <v>14</v>
      </c>
      <c r="B20" s="1278"/>
      <c r="C20" s="1278" t="s">
        <v>1263</v>
      </c>
      <c r="D20" s="1312" t="s">
        <v>2</v>
      </c>
      <c r="E20" s="1278" t="s">
        <v>50</v>
      </c>
      <c r="F20" s="1280" t="s">
        <v>255</v>
      </c>
      <c r="G20" s="1280" t="s">
        <v>255</v>
      </c>
      <c r="H20" s="1278" t="s">
        <v>255</v>
      </c>
      <c r="I20" s="1278" t="s">
        <v>1767</v>
      </c>
      <c r="J20" s="1278" t="s">
        <v>1767</v>
      </c>
      <c r="K20" s="1278" t="s">
        <v>1767</v>
      </c>
      <c r="L20" s="1278"/>
    </row>
    <row r="21" spans="1:12">
      <c r="A21" s="1278">
        <f>SUBTOTAL(103,$C$7:C21)</f>
        <v>15</v>
      </c>
      <c r="B21" s="1278" t="s">
        <v>539</v>
      </c>
      <c r="C21" s="1278" t="s">
        <v>1264</v>
      </c>
      <c r="D21" s="1312" t="s">
        <v>3</v>
      </c>
      <c r="E21" s="1278" t="s">
        <v>50</v>
      </c>
      <c r="F21" s="1280" t="s">
        <v>255</v>
      </c>
      <c r="G21" s="1280" t="s">
        <v>255</v>
      </c>
      <c r="H21" s="1278" t="s">
        <v>255</v>
      </c>
      <c r="I21" s="1278" t="s">
        <v>1767</v>
      </c>
      <c r="J21" s="1278" t="s">
        <v>1767</v>
      </c>
      <c r="K21" s="1278" t="s">
        <v>1767</v>
      </c>
      <c r="L21" s="1278"/>
    </row>
    <row r="22" spans="1:12">
      <c r="A22" s="1278">
        <f>SUBTOTAL(103,$C$7:C22)</f>
        <v>16</v>
      </c>
      <c r="B22" s="1278"/>
      <c r="C22" s="1278" t="s">
        <v>1265</v>
      </c>
      <c r="D22" s="1312" t="s">
        <v>211</v>
      </c>
      <c r="E22" s="1278" t="s">
        <v>50</v>
      </c>
      <c r="F22" s="1280" t="s">
        <v>255</v>
      </c>
      <c r="G22" s="1280" t="s">
        <v>255</v>
      </c>
      <c r="H22" s="1278" t="s">
        <v>255</v>
      </c>
      <c r="I22" s="1278" t="s">
        <v>1767</v>
      </c>
      <c r="J22" s="1278" t="s">
        <v>1767</v>
      </c>
      <c r="K22" s="1278" t="s">
        <v>1767</v>
      </c>
      <c r="L22" s="1278"/>
    </row>
    <row r="23" spans="1:12">
      <c r="A23" s="1278">
        <f>SUBTOTAL(103,$C$7:C23)</f>
        <v>17</v>
      </c>
      <c r="B23" s="1278"/>
      <c r="C23" s="1278" t="s">
        <v>1266</v>
      </c>
      <c r="D23" s="1312" t="s">
        <v>2</v>
      </c>
      <c r="E23" s="1278" t="s">
        <v>50</v>
      </c>
      <c r="F23" s="1280" t="s">
        <v>255</v>
      </c>
      <c r="G23" s="1280" t="s">
        <v>255</v>
      </c>
      <c r="H23" s="1278" t="s">
        <v>255</v>
      </c>
      <c r="I23" s="1278" t="s">
        <v>1767</v>
      </c>
      <c r="J23" s="1278" t="s">
        <v>1767</v>
      </c>
      <c r="K23" s="1278" t="s">
        <v>1767</v>
      </c>
      <c r="L23" s="1278"/>
    </row>
    <row r="24" spans="1:12">
      <c r="A24" s="1278">
        <f>SUBTOTAL(103,$C$7:C24)</f>
        <v>18</v>
      </c>
      <c r="B24" s="1278"/>
      <c r="C24" s="1278" t="s">
        <v>1267</v>
      </c>
      <c r="D24" s="1312" t="s">
        <v>49</v>
      </c>
      <c r="E24" s="1278" t="s">
        <v>50</v>
      </c>
      <c r="F24" s="1280" t="s">
        <v>255</v>
      </c>
      <c r="G24" s="1280" t="s">
        <v>255</v>
      </c>
      <c r="H24" s="1278" t="s">
        <v>255</v>
      </c>
      <c r="I24" s="1278" t="s">
        <v>1767</v>
      </c>
      <c r="J24" s="1278" t="s">
        <v>1767</v>
      </c>
      <c r="K24" s="1278" t="s">
        <v>1767</v>
      </c>
      <c r="L24" s="1278"/>
    </row>
    <row r="25" spans="1:12">
      <c r="A25" s="1278">
        <f>SUBTOTAL(103,$C$7:C25)</f>
        <v>19</v>
      </c>
      <c r="B25" s="1278"/>
      <c r="C25" s="1278" t="s">
        <v>1268</v>
      </c>
      <c r="D25" s="1312" t="s">
        <v>79</v>
      </c>
      <c r="E25" s="1278" t="s">
        <v>50</v>
      </c>
      <c r="F25" s="1280" t="s">
        <v>255</v>
      </c>
      <c r="G25" s="1280" t="s">
        <v>255</v>
      </c>
      <c r="H25" s="1278" t="s">
        <v>255</v>
      </c>
      <c r="I25" s="1278" t="s">
        <v>1767</v>
      </c>
      <c r="J25" s="1278" t="s">
        <v>1767</v>
      </c>
      <c r="K25" s="1278" t="s">
        <v>1767</v>
      </c>
      <c r="L25" s="1278"/>
    </row>
    <row r="26" spans="1:12">
      <c r="A26" s="1278">
        <f>SUBTOTAL(103,$C$7:C26)</f>
        <v>20</v>
      </c>
      <c r="B26" s="1278"/>
      <c r="C26" s="1278" t="s">
        <v>256</v>
      </c>
      <c r="D26" s="1313" t="s">
        <v>215</v>
      </c>
      <c r="E26" s="1278" t="s">
        <v>50</v>
      </c>
      <c r="F26" s="1280" t="s">
        <v>255</v>
      </c>
      <c r="G26" s="1280" t="s">
        <v>255</v>
      </c>
      <c r="H26" s="1278" t="s">
        <v>255</v>
      </c>
      <c r="I26" s="1278" t="s">
        <v>1767</v>
      </c>
      <c r="J26" s="1278" t="s">
        <v>1767</v>
      </c>
      <c r="K26" s="1278" t="s">
        <v>1767</v>
      </c>
      <c r="L26" s="1278"/>
    </row>
    <row r="27" spans="1:12">
      <c r="A27" s="1278">
        <f>SUBTOTAL(103,$C$7:C27)</f>
        <v>21</v>
      </c>
      <c r="B27" s="1278"/>
      <c r="C27" s="1278" t="s">
        <v>458</v>
      </c>
      <c r="D27" s="1312" t="s">
        <v>79</v>
      </c>
      <c r="E27" s="1278" t="s">
        <v>50</v>
      </c>
      <c r="F27" s="1280" t="s">
        <v>255</v>
      </c>
      <c r="G27" s="1280" t="s">
        <v>255</v>
      </c>
      <c r="H27" s="1278" t="s">
        <v>255</v>
      </c>
      <c r="I27" s="1278" t="s">
        <v>1767</v>
      </c>
      <c r="J27" s="1278" t="s">
        <v>1767</v>
      </c>
      <c r="K27" s="1278" t="s">
        <v>1767</v>
      </c>
      <c r="L27" s="1278"/>
    </row>
    <row r="28" spans="1:12">
      <c r="A28" s="1278">
        <f>SUBTOTAL(103,$C$7:C28)</f>
        <v>22</v>
      </c>
      <c r="B28" s="1278" t="s">
        <v>891</v>
      </c>
      <c r="C28" s="1278" t="s">
        <v>892</v>
      </c>
      <c r="D28" s="1312" t="s">
        <v>226</v>
      </c>
      <c r="E28" s="1278" t="s">
        <v>50</v>
      </c>
      <c r="F28" s="1280" t="s">
        <v>255</v>
      </c>
      <c r="G28" s="1280" t="s">
        <v>255</v>
      </c>
      <c r="H28" s="1278" t="s">
        <v>255</v>
      </c>
      <c r="I28" s="1278" t="s">
        <v>1767</v>
      </c>
      <c r="J28" s="1278" t="s">
        <v>1767</v>
      </c>
      <c r="K28" s="1278" t="s">
        <v>1767</v>
      </c>
      <c r="L28" s="1278"/>
    </row>
    <row r="29" spans="1:12">
      <c r="A29" s="1278">
        <f>SUBTOTAL(103,$C$7:C29)</f>
        <v>23</v>
      </c>
      <c r="B29" s="1278"/>
      <c r="C29" s="1278" t="s">
        <v>893</v>
      </c>
      <c r="D29" s="1312" t="s">
        <v>79</v>
      </c>
      <c r="E29" s="1278" t="s">
        <v>50</v>
      </c>
      <c r="F29" s="1280" t="s">
        <v>255</v>
      </c>
      <c r="G29" s="1280" t="s">
        <v>255</v>
      </c>
      <c r="H29" s="1278" t="s">
        <v>255</v>
      </c>
      <c r="I29" s="1278" t="s">
        <v>1767</v>
      </c>
      <c r="J29" s="1278" t="s">
        <v>1767</v>
      </c>
      <c r="K29" s="1278" t="s">
        <v>1767</v>
      </c>
      <c r="L29" s="1278"/>
    </row>
    <row r="30" spans="1:12">
      <c r="A30" s="1278">
        <f>SUBTOTAL(103,$C$7:C30)</f>
        <v>24</v>
      </c>
      <c r="B30" s="1278"/>
      <c r="C30" s="1278" t="s">
        <v>894</v>
      </c>
      <c r="D30" s="1312" t="s">
        <v>79</v>
      </c>
      <c r="E30" s="1278" t="s">
        <v>50</v>
      </c>
      <c r="F30" s="1280" t="s">
        <v>255</v>
      </c>
      <c r="G30" s="1280" t="s">
        <v>255</v>
      </c>
      <c r="H30" s="1278" t="s">
        <v>255</v>
      </c>
      <c r="I30" s="1278" t="s">
        <v>1767</v>
      </c>
      <c r="J30" s="1278" t="s">
        <v>1767</v>
      </c>
      <c r="K30" s="1278" t="s">
        <v>1767</v>
      </c>
      <c r="L30" s="1278"/>
    </row>
    <row r="31" spans="1:12">
      <c r="A31" s="1278">
        <f>SUBTOTAL(103,$C$7:C31)</f>
        <v>25</v>
      </c>
      <c r="B31" s="1278"/>
      <c r="C31" s="1278" t="s">
        <v>895</v>
      </c>
      <c r="D31" s="1312" t="s">
        <v>49</v>
      </c>
      <c r="E31" s="1278" t="s">
        <v>50</v>
      </c>
      <c r="F31" s="1280" t="s">
        <v>255</v>
      </c>
      <c r="G31" s="1280" t="s">
        <v>255</v>
      </c>
      <c r="H31" s="1278" t="s">
        <v>255</v>
      </c>
      <c r="I31" s="1278" t="s">
        <v>1767</v>
      </c>
      <c r="J31" s="1278" t="s">
        <v>1767</v>
      </c>
      <c r="K31" s="1278" t="s">
        <v>1767</v>
      </c>
      <c r="L31" s="1278"/>
    </row>
    <row r="32" spans="1:12">
      <c r="A32" s="1278">
        <f>SUBTOTAL(103,$C$7:C32)</f>
        <v>26</v>
      </c>
      <c r="B32" s="1278"/>
      <c r="C32" s="1278" t="s">
        <v>896</v>
      </c>
      <c r="D32" s="1312" t="s">
        <v>79</v>
      </c>
      <c r="E32" s="1278" t="s">
        <v>50</v>
      </c>
      <c r="F32" s="1280" t="s">
        <v>255</v>
      </c>
      <c r="G32" s="1280" t="s">
        <v>255</v>
      </c>
      <c r="H32" s="1278" t="s">
        <v>255</v>
      </c>
      <c r="I32" s="1278" t="s">
        <v>1767</v>
      </c>
      <c r="J32" s="1278" t="s">
        <v>1767</v>
      </c>
      <c r="K32" s="1278" t="s">
        <v>1767</v>
      </c>
      <c r="L32" s="1278"/>
    </row>
    <row r="33" spans="1:12">
      <c r="A33" s="1278">
        <f>SUBTOTAL(103,$C$7:C33)</f>
        <v>27</v>
      </c>
      <c r="B33" s="1278"/>
      <c r="C33" s="1278" t="s">
        <v>897</v>
      </c>
      <c r="D33" s="1312" t="s">
        <v>49</v>
      </c>
      <c r="E33" s="1278" t="s">
        <v>50</v>
      </c>
      <c r="F33" s="1280" t="s">
        <v>255</v>
      </c>
      <c r="G33" s="1280" t="s">
        <v>255</v>
      </c>
      <c r="H33" s="1278" t="s">
        <v>255</v>
      </c>
      <c r="I33" s="1278" t="s">
        <v>1767</v>
      </c>
      <c r="J33" s="1278" t="s">
        <v>1767</v>
      </c>
      <c r="K33" s="1278" t="s">
        <v>1767</v>
      </c>
      <c r="L33" s="1278"/>
    </row>
    <row r="34" spans="1:12">
      <c r="A34" s="1278">
        <f>SUBTOTAL(103,$C$7:C34)</f>
        <v>28</v>
      </c>
      <c r="B34" s="1278"/>
      <c r="C34" s="1278" t="s">
        <v>898</v>
      </c>
      <c r="D34" s="1312" t="s">
        <v>49</v>
      </c>
      <c r="E34" s="1278" t="s">
        <v>50</v>
      </c>
      <c r="F34" s="1280" t="s">
        <v>255</v>
      </c>
      <c r="G34" s="1280" t="s">
        <v>255</v>
      </c>
      <c r="H34" s="1278" t="s">
        <v>255</v>
      </c>
      <c r="I34" s="1278" t="s">
        <v>1767</v>
      </c>
      <c r="J34" s="1278" t="s">
        <v>1767</v>
      </c>
      <c r="K34" s="1278" t="s">
        <v>1767</v>
      </c>
      <c r="L34" s="1278"/>
    </row>
    <row r="35" spans="1:12">
      <c r="A35" s="1278">
        <f>SUBTOTAL(103,$C$7:C35)</f>
        <v>29</v>
      </c>
      <c r="B35" s="1278" t="s">
        <v>1139</v>
      </c>
      <c r="C35" s="1278" t="s">
        <v>257</v>
      </c>
      <c r="D35" s="1312" t="s">
        <v>227</v>
      </c>
      <c r="E35" s="1278" t="s">
        <v>50</v>
      </c>
      <c r="F35" s="1280" t="s">
        <v>255</v>
      </c>
      <c r="G35" s="1280" t="s">
        <v>255</v>
      </c>
      <c r="H35" s="1278" t="s">
        <v>255</v>
      </c>
      <c r="I35" s="1278" t="s">
        <v>1767</v>
      </c>
      <c r="J35" s="1278" t="s">
        <v>1767</v>
      </c>
      <c r="K35" s="1278" t="s">
        <v>1767</v>
      </c>
      <c r="L35" s="1278"/>
    </row>
    <row r="36" spans="1:12">
      <c r="A36" s="1278">
        <f>SUBTOTAL(103,$C$7:C36)</f>
        <v>30</v>
      </c>
      <c r="B36" s="1278"/>
      <c r="C36" s="1278" t="s">
        <v>459</v>
      </c>
      <c r="D36" s="1312" t="s">
        <v>79</v>
      </c>
      <c r="E36" s="1278" t="s">
        <v>50</v>
      </c>
      <c r="F36" s="1280" t="s">
        <v>255</v>
      </c>
      <c r="G36" s="1280" t="s">
        <v>255</v>
      </c>
      <c r="H36" s="1278" t="s">
        <v>255</v>
      </c>
      <c r="I36" s="1278" t="s">
        <v>1767</v>
      </c>
      <c r="J36" s="1278" t="s">
        <v>1767</v>
      </c>
      <c r="K36" s="1278" t="s">
        <v>1767</v>
      </c>
      <c r="L36" s="1278"/>
    </row>
    <row r="37" spans="1:12">
      <c r="A37" s="1278">
        <f>SUBTOTAL(103,$C$7:C37)</f>
        <v>31</v>
      </c>
      <c r="B37" s="1278"/>
      <c r="C37" s="1278" t="s">
        <v>460</v>
      </c>
      <c r="D37" s="1312" t="s">
        <v>49</v>
      </c>
      <c r="E37" s="1278" t="s">
        <v>50</v>
      </c>
      <c r="F37" s="1280" t="s">
        <v>255</v>
      </c>
      <c r="G37" s="1280" t="s">
        <v>255</v>
      </c>
      <c r="H37" s="1278" t="s">
        <v>255</v>
      </c>
      <c r="I37" s="1278" t="s">
        <v>1767</v>
      </c>
      <c r="J37" s="1278" t="s">
        <v>1767</v>
      </c>
      <c r="K37" s="1278" t="s">
        <v>1767</v>
      </c>
      <c r="L37" s="1278"/>
    </row>
    <row r="38" spans="1:12">
      <c r="A38" s="1278">
        <f>SUBTOTAL(103,$C$7:C38)</f>
        <v>32</v>
      </c>
      <c r="B38" s="1278"/>
      <c r="C38" s="1278" t="s">
        <v>461</v>
      </c>
      <c r="D38" s="1312" t="s">
        <v>49</v>
      </c>
      <c r="E38" s="1278" t="s">
        <v>50</v>
      </c>
      <c r="F38" s="1280" t="s">
        <v>255</v>
      </c>
      <c r="G38" s="1280" t="s">
        <v>255</v>
      </c>
      <c r="H38" s="1278" t="s">
        <v>255</v>
      </c>
      <c r="I38" s="1278" t="s">
        <v>1767</v>
      </c>
      <c r="J38" s="1278" t="s">
        <v>1767</v>
      </c>
      <c r="K38" s="1278" t="s">
        <v>1767</v>
      </c>
      <c r="L38" s="1278"/>
    </row>
    <row r="39" spans="1:12">
      <c r="A39" s="1278">
        <f>SUBTOTAL(103,$C$7:C39)</f>
        <v>33</v>
      </c>
      <c r="B39" s="1278"/>
      <c r="C39" s="1278" t="s">
        <v>462</v>
      </c>
      <c r="D39" s="1312" t="s">
        <v>154</v>
      </c>
      <c r="E39" s="1278" t="s">
        <v>50</v>
      </c>
      <c r="F39" s="1280" t="s">
        <v>255</v>
      </c>
      <c r="G39" s="1280" t="s">
        <v>255</v>
      </c>
      <c r="H39" s="1278" t="s">
        <v>255</v>
      </c>
      <c r="I39" s="1278" t="s">
        <v>1767</v>
      </c>
      <c r="J39" s="1278" t="s">
        <v>1767</v>
      </c>
      <c r="K39" s="1278" t="s">
        <v>1767</v>
      </c>
      <c r="L39" s="1278"/>
    </row>
    <row r="40" spans="1:12">
      <c r="A40" s="1278">
        <f>SUBTOTAL(103,$C$7:C40)</f>
        <v>34</v>
      </c>
      <c r="B40" s="1278"/>
      <c r="C40" s="1278" t="s">
        <v>463</v>
      </c>
      <c r="D40" s="1312" t="s">
        <v>79</v>
      </c>
      <c r="E40" s="1278" t="s">
        <v>50</v>
      </c>
      <c r="F40" s="1280" t="s">
        <v>255</v>
      </c>
      <c r="G40" s="1280" t="s">
        <v>255</v>
      </c>
      <c r="H40" s="1278" t="s">
        <v>255</v>
      </c>
      <c r="I40" s="1278" t="s">
        <v>1767</v>
      </c>
      <c r="J40" s="1278" t="s">
        <v>1767</v>
      </c>
      <c r="K40" s="1278" t="s">
        <v>1767</v>
      </c>
      <c r="L40" s="1278"/>
    </row>
    <row r="41" spans="1:12">
      <c r="A41" s="1278">
        <f>SUBTOTAL(103,$C$7:C41)</f>
        <v>35</v>
      </c>
      <c r="B41" s="1278"/>
      <c r="C41" s="1278" t="s">
        <v>464</v>
      </c>
      <c r="D41" s="1312" t="s">
        <v>2</v>
      </c>
      <c r="E41" s="1278" t="s">
        <v>50</v>
      </c>
      <c r="F41" s="1280" t="s">
        <v>255</v>
      </c>
      <c r="G41" s="1280" t="s">
        <v>255</v>
      </c>
      <c r="H41" s="1278" t="s">
        <v>255</v>
      </c>
      <c r="I41" s="1278" t="s">
        <v>1767</v>
      </c>
      <c r="J41" s="1278" t="s">
        <v>1767</v>
      </c>
      <c r="K41" s="1278" t="s">
        <v>1767</v>
      </c>
      <c r="L41" s="1278"/>
    </row>
    <row r="42" spans="1:12">
      <c r="A42" s="1278">
        <f>SUBTOTAL(103,$C$7:C42)</f>
        <v>36</v>
      </c>
      <c r="B42" s="1278"/>
      <c r="C42" s="1278" t="s">
        <v>465</v>
      </c>
      <c r="D42" s="1312" t="s">
        <v>49</v>
      </c>
      <c r="E42" s="1278" t="s">
        <v>50</v>
      </c>
      <c r="F42" s="1280" t="s">
        <v>255</v>
      </c>
      <c r="G42" s="1280" t="s">
        <v>255</v>
      </c>
      <c r="H42" s="1278" t="s">
        <v>255</v>
      </c>
      <c r="I42" s="1278" t="s">
        <v>1767</v>
      </c>
      <c r="J42" s="1278" t="s">
        <v>1767</v>
      </c>
      <c r="K42" s="1278" t="s">
        <v>1767</v>
      </c>
      <c r="L42" s="1278"/>
    </row>
    <row r="43" spans="1:12">
      <c r="A43" s="1278">
        <f>SUBTOTAL(103,$C$7:C43)</f>
        <v>37</v>
      </c>
      <c r="B43" s="1278"/>
      <c r="C43" s="1278" t="s">
        <v>466</v>
      </c>
      <c r="D43" s="1312" t="s">
        <v>79</v>
      </c>
      <c r="E43" s="1278" t="s">
        <v>50</v>
      </c>
      <c r="F43" s="1280" t="s">
        <v>255</v>
      </c>
      <c r="G43" s="1280" t="s">
        <v>255</v>
      </c>
      <c r="H43" s="1278" t="s">
        <v>255</v>
      </c>
      <c r="I43" s="1278" t="s">
        <v>1767</v>
      </c>
      <c r="J43" s="1278" t="s">
        <v>1767</v>
      </c>
      <c r="K43" s="1278" t="s">
        <v>1767</v>
      </c>
      <c r="L43" s="1278"/>
    </row>
    <row r="44" spans="1:12">
      <c r="A44" s="1278">
        <f>SUBTOTAL(103,$C$7:C44)</f>
        <v>38</v>
      </c>
      <c r="B44" s="1278"/>
      <c r="C44" s="1278" t="s">
        <v>467</v>
      </c>
      <c r="D44" s="1312" t="s">
        <v>79</v>
      </c>
      <c r="E44" s="1278" t="s">
        <v>50</v>
      </c>
      <c r="F44" s="1280" t="s">
        <v>255</v>
      </c>
      <c r="G44" s="1280" t="s">
        <v>255</v>
      </c>
      <c r="H44" s="1278" t="s">
        <v>255</v>
      </c>
      <c r="I44" s="1278" t="s">
        <v>1767</v>
      </c>
      <c r="J44" s="1278" t="s">
        <v>1767</v>
      </c>
      <c r="K44" s="1278" t="s">
        <v>1767</v>
      </c>
      <c r="L44" s="1278"/>
    </row>
    <row r="45" spans="1:12">
      <c r="A45" s="1278">
        <f>SUBTOTAL(103,$C$7:C45)</f>
        <v>39</v>
      </c>
      <c r="B45" s="1278"/>
      <c r="C45" s="1278" t="s">
        <v>468</v>
      </c>
      <c r="D45" s="1312" t="s">
        <v>49</v>
      </c>
      <c r="E45" s="1278" t="s">
        <v>50</v>
      </c>
      <c r="F45" s="1280" t="s">
        <v>255</v>
      </c>
      <c r="G45" s="1280" t="s">
        <v>255</v>
      </c>
      <c r="H45" s="1278" t="s">
        <v>255</v>
      </c>
      <c r="I45" s="1278" t="s">
        <v>1767</v>
      </c>
      <c r="J45" s="1278" t="s">
        <v>1767</v>
      </c>
      <c r="K45" s="1278" t="s">
        <v>1767</v>
      </c>
      <c r="L45" s="1278"/>
    </row>
    <row r="46" spans="1:12">
      <c r="A46" s="1278">
        <f>SUBTOTAL(103,$C$7:C46)</f>
        <v>40</v>
      </c>
      <c r="B46" s="1278" t="s">
        <v>673</v>
      </c>
      <c r="C46" s="1278" t="s">
        <v>674</v>
      </c>
      <c r="D46" s="1312" t="s">
        <v>403</v>
      </c>
      <c r="E46" s="1278" t="s">
        <v>50</v>
      </c>
      <c r="F46" s="1280" t="s">
        <v>255</v>
      </c>
      <c r="G46" s="1280" t="s">
        <v>255</v>
      </c>
      <c r="H46" s="1278" t="s">
        <v>255</v>
      </c>
      <c r="I46" s="1278" t="s">
        <v>1767</v>
      </c>
      <c r="J46" s="1278" t="s">
        <v>1767</v>
      </c>
      <c r="K46" s="1278" t="s">
        <v>1767</v>
      </c>
      <c r="L46" s="1278"/>
    </row>
    <row r="47" spans="1:12">
      <c r="A47" s="1278">
        <f>SUBTOTAL(103,$C$7:C47)</f>
        <v>41</v>
      </c>
      <c r="B47" s="1278" t="s">
        <v>541</v>
      </c>
      <c r="C47" s="1278" t="s">
        <v>258</v>
      </c>
      <c r="D47" s="1312" t="s">
        <v>211</v>
      </c>
      <c r="E47" s="1278" t="s">
        <v>50</v>
      </c>
      <c r="F47" s="1280" t="s">
        <v>255</v>
      </c>
      <c r="G47" s="1280" t="s">
        <v>255</v>
      </c>
      <c r="H47" s="1278" t="s">
        <v>255</v>
      </c>
      <c r="I47" s="1278" t="s">
        <v>1767</v>
      </c>
      <c r="J47" s="1278" t="s">
        <v>1767</v>
      </c>
      <c r="K47" s="1278" t="s">
        <v>1767</v>
      </c>
      <c r="L47" s="1278"/>
    </row>
    <row r="48" spans="1:12">
      <c r="A48" s="1278">
        <f>SUBTOTAL(103,$C$7:C48)</f>
        <v>42</v>
      </c>
      <c r="B48" s="1278"/>
      <c r="C48" s="1278" t="s">
        <v>259</v>
      </c>
      <c r="D48" s="1312" t="s">
        <v>49</v>
      </c>
      <c r="E48" s="1278" t="s">
        <v>50</v>
      </c>
      <c r="F48" s="1280" t="s">
        <v>255</v>
      </c>
      <c r="G48" s="1280" t="s">
        <v>255</v>
      </c>
      <c r="H48" s="1278" t="s">
        <v>255</v>
      </c>
      <c r="I48" s="1278" t="s">
        <v>1767</v>
      </c>
      <c r="J48" s="1278" t="s">
        <v>1767</v>
      </c>
      <c r="K48" s="1278" t="s">
        <v>1767</v>
      </c>
      <c r="L48" s="1278"/>
    </row>
    <row r="49" spans="1:12">
      <c r="A49" s="1278">
        <f>SUBTOTAL(103,$C$7:C49)</f>
        <v>43</v>
      </c>
      <c r="B49" s="1278"/>
      <c r="C49" s="1278" t="s">
        <v>260</v>
      </c>
      <c r="D49" s="1312" t="s">
        <v>79</v>
      </c>
      <c r="E49" s="1278" t="s">
        <v>50</v>
      </c>
      <c r="F49" s="1280" t="s">
        <v>255</v>
      </c>
      <c r="G49" s="1280" t="s">
        <v>255</v>
      </c>
      <c r="H49" s="1278" t="s">
        <v>255</v>
      </c>
      <c r="I49" s="1278" t="s">
        <v>1767</v>
      </c>
      <c r="J49" s="1278" t="s">
        <v>1767</v>
      </c>
      <c r="K49" s="1278" t="s">
        <v>1767</v>
      </c>
      <c r="L49" s="1278"/>
    </row>
    <row r="50" spans="1:12">
      <c r="A50" s="1278">
        <f>SUBTOTAL(103,$C$7:C50)</f>
        <v>44</v>
      </c>
      <c r="B50" s="1278"/>
      <c r="C50" s="1278" t="s">
        <v>469</v>
      </c>
      <c r="D50" s="1312" t="s">
        <v>2</v>
      </c>
      <c r="E50" s="1278" t="s">
        <v>50</v>
      </c>
      <c r="F50" s="1280" t="s">
        <v>255</v>
      </c>
      <c r="G50" s="1280" t="s">
        <v>255</v>
      </c>
      <c r="H50" s="1278" t="s">
        <v>255</v>
      </c>
      <c r="I50" s="1278" t="s">
        <v>1767</v>
      </c>
      <c r="J50" s="1278" t="s">
        <v>1767</v>
      </c>
      <c r="K50" s="1278" t="s">
        <v>1767</v>
      </c>
      <c r="L50" s="1278"/>
    </row>
    <row r="51" spans="1:12">
      <c r="A51" s="1278">
        <f>SUBTOTAL(103,$C$7:C51)</f>
        <v>45</v>
      </c>
      <c r="B51" s="1278"/>
      <c r="C51" s="1278" t="s">
        <v>470</v>
      </c>
      <c r="D51" s="1312" t="s">
        <v>49</v>
      </c>
      <c r="E51" s="1278" t="s">
        <v>50</v>
      </c>
      <c r="F51" s="1280" t="s">
        <v>255</v>
      </c>
      <c r="G51" s="1280" t="s">
        <v>255</v>
      </c>
      <c r="H51" s="1278" t="s">
        <v>255</v>
      </c>
      <c r="I51" s="1278" t="s">
        <v>1767</v>
      </c>
      <c r="J51" s="1278" t="s">
        <v>1767</v>
      </c>
      <c r="K51" s="1278" t="s">
        <v>1767</v>
      </c>
      <c r="L51" s="1278"/>
    </row>
    <row r="52" spans="1:12">
      <c r="A52" s="1278">
        <f>SUBTOTAL(103,$C$7:C52)</f>
        <v>46</v>
      </c>
      <c r="B52" s="1278"/>
      <c r="C52" s="1278" t="s">
        <v>471</v>
      </c>
      <c r="D52" s="1312" t="s">
        <v>49</v>
      </c>
      <c r="E52" s="1278" t="s">
        <v>50</v>
      </c>
      <c r="F52" s="1280" t="s">
        <v>255</v>
      </c>
      <c r="G52" s="1280" t="s">
        <v>255</v>
      </c>
      <c r="H52" s="1278" t="s">
        <v>255</v>
      </c>
      <c r="I52" s="1278" t="s">
        <v>1767</v>
      </c>
      <c r="J52" s="1278" t="s">
        <v>1767</v>
      </c>
      <c r="K52" s="1278" t="s">
        <v>1767</v>
      </c>
      <c r="L52" s="1278"/>
    </row>
    <row r="53" spans="1:12">
      <c r="A53" s="1278">
        <f>SUBTOTAL(103,$C$7:C53)</f>
        <v>47</v>
      </c>
      <c r="B53" s="1278"/>
      <c r="C53" s="1278" t="s">
        <v>472</v>
      </c>
      <c r="D53" s="1312" t="s">
        <v>4</v>
      </c>
      <c r="E53" s="1278" t="s">
        <v>50</v>
      </c>
      <c r="F53" s="1280" t="s">
        <v>255</v>
      </c>
      <c r="G53" s="1280" t="s">
        <v>255</v>
      </c>
      <c r="H53" s="1278" t="s">
        <v>255</v>
      </c>
      <c r="I53" s="1278" t="s">
        <v>1767</v>
      </c>
      <c r="J53" s="1278" t="s">
        <v>1767</v>
      </c>
      <c r="K53" s="1278" t="s">
        <v>1767</v>
      </c>
      <c r="L53" s="1278"/>
    </row>
    <row r="54" spans="1:12">
      <c r="A54" s="1278">
        <f>SUBTOTAL(103,$C$7:C54)</f>
        <v>48</v>
      </c>
      <c r="B54" s="1278"/>
      <c r="C54" s="1278" t="s">
        <v>473</v>
      </c>
      <c r="D54" s="1312" t="s">
        <v>170</v>
      </c>
      <c r="E54" s="1278" t="s">
        <v>50</v>
      </c>
      <c r="F54" s="1280" t="s">
        <v>255</v>
      </c>
      <c r="G54" s="1280" t="s">
        <v>255</v>
      </c>
      <c r="H54" s="1278" t="s">
        <v>255</v>
      </c>
      <c r="I54" s="1278" t="s">
        <v>1767</v>
      </c>
      <c r="J54" s="1278" t="s">
        <v>1767</v>
      </c>
      <c r="K54" s="1278" t="s">
        <v>1767</v>
      </c>
      <c r="L54" s="1278"/>
    </row>
    <row r="55" spans="1:12">
      <c r="A55" s="1278">
        <f>SUBTOTAL(103,$C$7:C55)</f>
        <v>49</v>
      </c>
      <c r="B55" s="1278"/>
      <c r="C55" s="1278" t="s">
        <v>474</v>
      </c>
      <c r="D55" s="1312" t="s">
        <v>2</v>
      </c>
      <c r="E55" s="1278" t="s">
        <v>50</v>
      </c>
      <c r="F55" s="1280" t="s">
        <v>255</v>
      </c>
      <c r="G55" s="1280" t="s">
        <v>255</v>
      </c>
      <c r="H55" s="1278" t="s">
        <v>255</v>
      </c>
      <c r="I55" s="1278" t="s">
        <v>1767</v>
      </c>
      <c r="J55" s="1278" t="s">
        <v>1767</v>
      </c>
      <c r="K55" s="1278" t="s">
        <v>1767</v>
      </c>
      <c r="L55" s="1278"/>
    </row>
    <row r="56" spans="1:12">
      <c r="A56" s="1278">
        <f>SUBTOTAL(103,$C$7:C56)</f>
        <v>50</v>
      </c>
      <c r="B56" s="1278"/>
      <c r="C56" s="1278" t="s">
        <v>475</v>
      </c>
      <c r="D56" s="1312" t="s">
        <v>79</v>
      </c>
      <c r="E56" s="1278" t="s">
        <v>50</v>
      </c>
      <c r="F56" s="1280" t="s">
        <v>255</v>
      </c>
      <c r="G56" s="1280" t="s">
        <v>255</v>
      </c>
      <c r="H56" s="1278" t="s">
        <v>255</v>
      </c>
      <c r="I56" s="1278" t="s">
        <v>1767</v>
      </c>
      <c r="J56" s="1278" t="s">
        <v>1767</v>
      </c>
      <c r="K56" s="1278" t="s">
        <v>1767</v>
      </c>
      <c r="L56" s="1278"/>
    </row>
    <row r="57" spans="1:12">
      <c r="A57" s="1278">
        <f>SUBTOTAL(103,$C$7:C57)</f>
        <v>51</v>
      </c>
      <c r="B57" s="1278"/>
      <c r="C57" s="1278" t="s">
        <v>476</v>
      </c>
      <c r="D57" s="1312" t="s">
        <v>170</v>
      </c>
      <c r="E57" s="1278" t="s">
        <v>50</v>
      </c>
      <c r="F57" s="1280" t="s">
        <v>255</v>
      </c>
      <c r="G57" s="1280" t="s">
        <v>255</v>
      </c>
      <c r="H57" s="1278" t="s">
        <v>255</v>
      </c>
      <c r="I57" s="1278" t="s">
        <v>1767</v>
      </c>
      <c r="J57" s="1278" t="s">
        <v>1767</v>
      </c>
      <c r="K57" s="1278" t="s">
        <v>1767</v>
      </c>
      <c r="L57" s="1278"/>
    </row>
    <row r="58" spans="1:12">
      <c r="A58" s="1278">
        <f>SUBTOTAL(103,$C$7:C58)</f>
        <v>52</v>
      </c>
      <c r="B58" s="1278"/>
      <c r="C58" s="1278" t="s">
        <v>477</v>
      </c>
      <c r="D58" s="1312" t="s">
        <v>154</v>
      </c>
      <c r="E58" s="1278" t="s">
        <v>50</v>
      </c>
      <c r="F58" s="1280" t="s">
        <v>255</v>
      </c>
      <c r="G58" s="1280" t="s">
        <v>255</v>
      </c>
      <c r="H58" s="1278" t="s">
        <v>255</v>
      </c>
      <c r="I58" s="1278" t="s">
        <v>1767</v>
      </c>
      <c r="J58" s="1278" t="s">
        <v>1767</v>
      </c>
      <c r="K58" s="1278" t="s">
        <v>1767</v>
      </c>
      <c r="L58" s="1278"/>
    </row>
    <row r="59" spans="1:12">
      <c r="A59" s="1278">
        <f>SUBTOTAL(103,$C$7:C59)</f>
        <v>53</v>
      </c>
      <c r="B59" s="1278"/>
      <c r="C59" s="1278" t="s">
        <v>492</v>
      </c>
      <c r="D59" s="1312" t="s">
        <v>170</v>
      </c>
      <c r="E59" s="1278" t="s">
        <v>50</v>
      </c>
      <c r="F59" s="1280" t="s">
        <v>255</v>
      </c>
      <c r="G59" s="1280" t="s">
        <v>255</v>
      </c>
      <c r="H59" s="1278" t="s">
        <v>255</v>
      </c>
      <c r="I59" s="1278" t="s">
        <v>1767</v>
      </c>
      <c r="J59" s="1278" t="s">
        <v>1767</v>
      </c>
      <c r="K59" s="1278" t="s">
        <v>1767</v>
      </c>
      <c r="L59" s="1278"/>
    </row>
    <row r="60" spans="1:12">
      <c r="A60" s="1278">
        <f>SUBTOTAL(103,$C$7:C60)</f>
        <v>54</v>
      </c>
      <c r="B60" s="1278" t="s">
        <v>542</v>
      </c>
      <c r="C60" s="1278" t="s">
        <v>261</v>
      </c>
      <c r="D60" s="1312" t="s">
        <v>184</v>
      </c>
      <c r="E60" s="1278" t="s">
        <v>50</v>
      </c>
      <c r="F60" s="1280" t="s">
        <v>255</v>
      </c>
      <c r="G60" s="1280" t="s">
        <v>255</v>
      </c>
      <c r="H60" s="1278" t="s">
        <v>255</v>
      </c>
      <c r="I60" s="1278" t="s">
        <v>1767</v>
      </c>
      <c r="J60" s="1278" t="s">
        <v>1767</v>
      </c>
      <c r="K60" s="1278" t="s">
        <v>1767</v>
      </c>
      <c r="L60" s="1278"/>
    </row>
    <row r="61" spans="1:12">
      <c r="A61" s="1278">
        <f>SUBTOTAL(103,$C$7:C61)</f>
        <v>55</v>
      </c>
      <c r="B61" s="1278"/>
      <c r="C61" s="1278" t="s">
        <v>478</v>
      </c>
      <c r="D61" s="1312" t="s">
        <v>4</v>
      </c>
      <c r="E61" s="1278" t="s">
        <v>50</v>
      </c>
      <c r="F61" s="1280" t="s">
        <v>255</v>
      </c>
      <c r="G61" s="1280" t="s">
        <v>255</v>
      </c>
      <c r="H61" s="1278" t="s">
        <v>255</v>
      </c>
      <c r="I61" s="1278" t="s">
        <v>1767</v>
      </c>
      <c r="J61" s="1278" t="s">
        <v>1767</v>
      </c>
      <c r="K61" s="1278" t="s">
        <v>1767</v>
      </c>
      <c r="L61" s="1278"/>
    </row>
    <row r="62" spans="1:12">
      <c r="A62" s="1278">
        <f>SUBTOTAL(103,$C$7:C62)</f>
        <v>56</v>
      </c>
      <c r="B62" s="1278"/>
      <c r="C62" s="1278" t="s">
        <v>479</v>
      </c>
      <c r="D62" s="1312" t="s">
        <v>79</v>
      </c>
      <c r="E62" s="1278" t="s">
        <v>50</v>
      </c>
      <c r="F62" s="1280" t="s">
        <v>255</v>
      </c>
      <c r="G62" s="1280" t="s">
        <v>255</v>
      </c>
      <c r="H62" s="1278" t="s">
        <v>255</v>
      </c>
      <c r="I62" s="1278" t="s">
        <v>1767</v>
      </c>
      <c r="J62" s="1278" t="s">
        <v>1767</v>
      </c>
      <c r="K62" s="1278" t="s">
        <v>1767</v>
      </c>
      <c r="L62" s="1278"/>
    </row>
    <row r="63" spans="1:12">
      <c r="A63" s="1278">
        <f>SUBTOTAL(103,$C$7:C63)</f>
        <v>57</v>
      </c>
      <c r="B63" s="1278"/>
      <c r="C63" s="1278" t="s">
        <v>480</v>
      </c>
      <c r="D63" s="1312" t="s">
        <v>49</v>
      </c>
      <c r="E63" s="1278" t="s">
        <v>50</v>
      </c>
      <c r="F63" s="1280" t="s">
        <v>255</v>
      </c>
      <c r="G63" s="1280" t="s">
        <v>255</v>
      </c>
      <c r="H63" s="1278" t="s">
        <v>255</v>
      </c>
      <c r="I63" s="1278" t="s">
        <v>1767</v>
      </c>
      <c r="J63" s="1278" t="s">
        <v>1767</v>
      </c>
      <c r="K63" s="1278" t="s">
        <v>1767</v>
      </c>
      <c r="L63" s="1278"/>
    </row>
    <row r="64" spans="1:12">
      <c r="A64" s="1278">
        <f>SUBTOTAL(103,$C$7:C64)</f>
        <v>58</v>
      </c>
      <c r="B64" s="1278"/>
      <c r="C64" s="1278" t="s">
        <v>481</v>
      </c>
      <c r="D64" s="1312" t="s">
        <v>79</v>
      </c>
      <c r="E64" s="1278" t="s">
        <v>50</v>
      </c>
      <c r="F64" s="1280" t="s">
        <v>255</v>
      </c>
      <c r="G64" s="1280" t="s">
        <v>255</v>
      </c>
      <c r="H64" s="1278" t="s">
        <v>255</v>
      </c>
      <c r="I64" s="1278" t="s">
        <v>1767</v>
      </c>
      <c r="J64" s="1278" t="s">
        <v>1767</v>
      </c>
      <c r="K64" s="1278" t="s">
        <v>1767</v>
      </c>
      <c r="L64" s="1278"/>
    </row>
    <row r="65" spans="1:12">
      <c r="A65" s="1278">
        <f>SUBTOTAL(103,$C$7:C65)</f>
        <v>59</v>
      </c>
      <c r="B65" s="1278"/>
      <c r="C65" s="1278" t="s">
        <v>482</v>
      </c>
      <c r="D65" s="1312" t="s">
        <v>79</v>
      </c>
      <c r="E65" s="1278" t="s">
        <v>50</v>
      </c>
      <c r="F65" s="1280" t="s">
        <v>255</v>
      </c>
      <c r="G65" s="1280" t="s">
        <v>255</v>
      </c>
      <c r="H65" s="1278" t="s">
        <v>255</v>
      </c>
      <c r="I65" s="1278" t="s">
        <v>1767</v>
      </c>
      <c r="J65" s="1278" t="s">
        <v>1767</v>
      </c>
      <c r="K65" s="1278" t="s">
        <v>1767</v>
      </c>
      <c r="L65" s="1278"/>
    </row>
    <row r="66" spans="1:12">
      <c r="A66" s="1278">
        <f>SUBTOTAL(103,$C$7:C66)</f>
        <v>60</v>
      </c>
      <c r="B66" s="1278"/>
      <c r="C66" s="1278" t="s">
        <v>483</v>
      </c>
      <c r="D66" s="1312" t="s">
        <v>154</v>
      </c>
      <c r="E66" s="1278" t="s">
        <v>50</v>
      </c>
      <c r="F66" s="1280" t="s">
        <v>255</v>
      </c>
      <c r="G66" s="1280" t="s">
        <v>255</v>
      </c>
      <c r="H66" s="1278" t="s">
        <v>255</v>
      </c>
      <c r="I66" s="1278" t="s">
        <v>1767</v>
      </c>
      <c r="J66" s="1278" t="s">
        <v>1767</v>
      </c>
      <c r="K66" s="1278" t="s">
        <v>1767</v>
      </c>
      <c r="L66" s="1278"/>
    </row>
    <row r="67" spans="1:12">
      <c r="A67" s="1278">
        <f>SUBTOTAL(103,$C$7:C67)</f>
        <v>61</v>
      </c>
      <c r="B67" s="1278" t="s">
        <v>543</v>
      </c>
      <c r="C67" s="1278" t="s">
        <v>493</v>
      </c>
      <c r="D67" s="1312" t="s">
        <v>227</v>
      </c>
      <c r="E67" s="1278" t="s">
        <v>50</v>
      </c>
      <c r="F67" s="1280" t="s">
        <v>255</v>
      </c>
      <c r="G67" s="1280" t="s">
        <v>255</v>
      </c>
      <c r="H67" s="1278" t="s">
        <v>255</v>
      </c>
      <c r="I67" s="1278" t="s">
        <v>1767</v>
      </c>
      <c r="J67" s="1278" t="s">
        <v>1767</v>
      </c>
      <c r="K67" s="1278" t="s">
        <v>1767</v>
      </c>
      <c r="L67" s="1278"/>
    </row>
    <row r="68" spans="1:12">
      <c r="A68" s="1278">
        <f>SUBTOTAL(103,$C$7:C68)</f>
        <v>62</v>
      </c>
      <c r="B68" s="1278"/>
      <c r="C68" s="1278" t="s">
        <v>494</v>
      </c>
      <c r="D68" s="1312" t="s">
        <v>170</v>
      </c>
      <c r="E68" s="1278" t="s">
        <v>50</v>
      </c>
      <c r="F68" s="1280" t="s">
        <v>255</v>
      </c>
      <c r="G68" s="1280" t="s">
        <v>255</v>
      </c>
      <c r="H68" s="1278" t="s">
        <v>255</v>
      </c>
      <c r="I68" s="1278" t="s">
        <v>1767</v>
      </c>
      <c r="J68" s="1278" t="s">
        <v>1767</v>
      </c>
      <c r="K68" s="1278" t="s">
        <v>1767</v>
      </c>
      <c r="L68" s="1278"/>
    </row>
    <row r="69" spans="1:12">
      <c r="A69" s="1278">
        <f>SUBTOTAL(103,$C$7:C69)</f>
        <v>63</v>
      </c>
      <c r="B69" s="1278"/>
      <c r="C69" s="1278" t="s">
        <v>495</v>
      </c>
      <c r="D69" s="1312" t="s">
        <v>2</v>
      </c>
      <c r="E69" s="1278" t="s">
        <v>50</v>
      </c>
      <c r="F69" s="1280" t="s">
        <v>255</v>
      </c>
      <c r="G69" s="1280" t="s">
        <v>255</v>
      </c>
      <c r="H69" s="1278" t="s">
        <v>255</v>
      </c>
      <c r="I69" s="1278" t="s">
        <v>1767</v>
      </c>
      <c r="J69" s="1278" t="s">
        <v>1767</v>
      </c>
      <c r="K69" s="1278" t="s">
        <v>1767</v>
      </c>
      <c r="L69" s="1278"/>
    </row>
    <row r="70" spans="1:12">
      <c r="A70" s="1278">
        <f>SUBTOTAL(103,$C$7:C70)</f>
        <v>64</v>
      </c>
      <c r="B70" s="1278"/>
      <c r="C70" s="1278" t="s">
        <v>496</v>
      </c>
      <c r="D70" s="1312" t="s">
        <v>2</v>
      </c>
      <c r="E70" s="1278" t="s">
        <v>50</v>
      </c>
      <c r="F70" s="1280" t="s">
        <v>255</v>
      </c>
      <c r="G70" s="1280" t="s">
        <v>255</v>
      </c>
      <c r="H70" s="1278" t="s">
        <v>255</v>
      </c>
      <c r="I70" s="1278" t="s">
        <v>1767</v>
      </c>
      <c r="J70" s="1278" t="s">
        <v>1767</v>
      </c>
      <c r="K70" s="1278" t="s">
        <v>1767</v>
      </c>
      <c r="L70" s="1278"/>
    </row>
    <row r="71" spans="1:12">
      <c r="A71" s="1278">
        <f>SUBTOTAL(103,$C$7:C71)</f>
        <v>65</v>
      </c>
      <c r="B71" s="1278"/>
      <c r="C71" s="1278" t="s">
        <v>497</v>
      </c>
      <c r="D71" s="1312" t="s">
        <v>2</v>
      </c>
      <c r="E71" s="1278" t="s">
        <v>50</v>
      </c>
      <c r="F71" s="1280" t="s">
        <v>255</v>
      </c>
      <c r="G71" s="1280" t="s">
        <v>255</v>
      </c>
      <c r="H71" s="1278" t="s">
        <v>255</v>
      </c>
      <c r="I71" s="1278" t="s">
        <v>1767</v>
      </c>
      <c r="J71" s="1278" t="s">
        <v>1767</v>
      </c>
      <c r="K71" s="1278" t="s">
        <v>1767</v>
      </c>
      <c r="L71" s="1278"/>
    </row>
    <row r="72" spans="1:12">
      <c r="A72" s="1278">
        <f>SUBTOTAL(103,$C$7:C72)</f>
        <v>66</v>
      </c>
      <c r="B72" s="1278"/>
      <c r="C72" s="1278" t="s">
        <v>498</v>
      </c>
      <c r="D72" s="1312" t="s">
        <v>2</v>
      </c>
      <c r="E72" s="1278" t="s">
        <v>50</v>
      </c>
      <c r="F72" s="1280" t="s">
        <v>255</v>
      </c>
      <c r="G72" s="1280" t="s">
        <v>255</v>
      </c>
      <c r="H72" s="1278" t="s">
        <v>255</v>
      </c>
      <c r="I72" s="1278" t="s">
        <v>1767</v>
      </c>
      <c r="J72" s="1278" t="s">
        <v>1767</v>
      </c>
      <c r="K72" s="1278" t="s">
        <v>1767</v>
      </c>
      <c r="L72" s="1278"/>
    </row>
    <row r="73" spans="1:12">
      <c r="A73" s="1278">
        <f>SUBTOTAL(103,$C$7:C73)</f>
        <v>67</v>
      </c>
      <c r="B73" s="1278" t="s">
        <v>544</v>
      </c>
      <c r="C73" s="1278" t="s">
        <v>262</v>
      </c>
      <c r="D73" s="1312" t="s">
        <v>197</v>
      </c>
      <c r="E73" s="1278" t="s">
        <v>50</v>
      </c>
      <c r="F73" s="1280" t="s">
        <v>255</v>
      </c>
      <c r="G73" s="1280" t="s">
        <v>255</v>
      </c>
      <c r="H73" s="1278" t="s">
        <v>255</v>
      </c>
      <c r="I73" s="1278" t="s">
        <v>1767</v>
      </c>
      <c r="J73" s="1278" t="s">
        <v>1767</v>
      </c>
      <c r="K73" s="1278" t="s">
        <v>1767</v>
      </c>
      <c r="L73" s="1278"/>
    </row>
    <row r="74" spans="1:12">
      <c r="A74" s="1278">
        <f>SUBTOTAL(103,$C$7:C74)</f>
        <v>68</v>
      </c>
      <c r="B74" s="1278"/>
      <c r="C74" s="1278" t="s">
        <v>392</v>
      </c>
      <c r="D74" s="1312" t="s">
        <v>4</v>
      </c>
      <c r="E74" s="1278" t="s">
        <v>50</v>
      </c>
      <c r="F74" s="1280" t="s">
        <v>255</v>
      </c>
      <c r="G74" s="1280" t="s">
        <v>255</v>
      </c>
      <c r="H74" s="1278" t="s">
        <v>255</v>
      </c>
      <c r="I74" s="1278" t="s">
        <v>1767</v>
      </c>
      <c r="J74" s="1278" t="s">
        <v>1767</v>
      </c>
      <c r="K74" s="1278" t="s">
        <v>1767</v>
      </c>
      <c r="L74" s="1278"/>
    </row>
    <row r="75" spans="1:12">
      <c r="A75" s="1278">
        <f>SUBTOTAL(103,$C$7:C75)</f>
        <v>69</v>
      </c>
      <c r="B75" s="1278"/>
      <c r="C75" s="1278" t="s">
        <v>393</v>
      </c>
      <c r="D75" s="1312" t="s">
        <v>79</v>
      </c>
      <c r="E75" s="1278" t="s">
        <v>50</v>
      </c>
      <c r="F75" s="1280" t="s">
        <v>255</v>
      </c>
      <c r="G75" s="1280" t="s">
        <v>255</v>
      </c>
      <c r="H75" s="1278" t="s">
        <v>255</v>
      </c>
      <c r="I75" s="1278" t="s">
        <v>1767</v>
      </c>
      <c r="J75" s="1278" t="s">
        <v>1767</v>
      </c>
      <c r="K75" s="1278" t="s">
        <v>1767</v>
      </c>
      <c r="L75" s="1278"/>
    </row>
    <row r="76" spans="1:12">
      <c r="A76" s="1278">
        <f>SUBTOTAL(103,$C$7:C76)</f>
        <v>70</v>
      </c>
      <c r="B76" s="1278"/>
      <c r="C76" s="1278" t="s">
        <v>394</v>
      </c>
      <c r="D76" s="1312" t="s">
        <v>49</v>
      </c>
      <c r="E76" s="1278" t="s">
        <v>50</v>
      </c>
      <c r="F76" s="1280" t="s">
        <v>255</v>
      </c>
      <c r="G76" s="1280" t="s">
        <v>255</v>
      </c>
      <c r="H76" s="1278" t="s">
        <v>255</v>
      </c>
      <c r="I76" s="1278" t="s">
        <v>1767</v>
      </c>
      <c r="J76" s="1278" t="s">
        <v>1767</v>
      </c>
      <c r="K76" s="1278" t="s">
        <v>1767</v>
      </c>
      <c r="L76" s="1278"/>
    </row>
    <row r="77" spans="1:12">
      <c r="A77" s="1278">
        <f>SUBTOTAL(103,$C$7:C77)</f>
        <v>71</v>
      </c>
      <c r="B77" s="1278"/>
      <c r="C77" s="1278" t="s">
        <v>395</v>
      </c>
      <c r="D77" s="1312" t="s">
        <v>79</v>
      </c>
      <c r="E77" s="1278" t="s">
        <v>50</v>
      </c>
      <c r="F77" s="1280" t="s">
        <v>255</v>
      </c>
      <c r="G77" s="1280" t="s">
        <v>255</v>
      </c>
      <c r="H77" s="1278" t="s">
        <v>255</v>
      </c>
      <c r="I77" s="1278" t="s">
        <v>1767</v>
      </c>
      <c r="J77" s="1278" t="s">
        <v>1767</v>
      </c>
      <c r="K77" s="1278" t="s">
        <v>1767</v>
      </c>
      <c r="L77" s="1278"/>
    </row>
    <row r="78" spans="1:12">
      <c r="A78" s="1278">
        <f>SUBTOTAL(103,$C$7:C78)</f>
        <v>72</v>
      </c>
      <c r="B78" s="1278"/>
      <c r="C78" s="1278" t="s">
        <v>396</v>
      </c>
      <c r="D78" s="1312" t="s">
        <v>49</v>
      </c>
      <c r="E78" s="1278" t="s">
        <v>50</v>
      </c>
      <c r="F78" s="1280" t="s">
        <v>255</v>
      </c>
      <c r="G78" s="1280" t="s">
        <v>255</v>
      </c>
      <c r="H78" s="1278" t="s">
        <v>255</v>
      </c>
      <c r="I78" s="1278" t="s">
        <v>1767</v>
      </c>
      <c r="J78" s="1278" t="s">
        <v>1767</v>
      </c>
      <c r="K78" s="1278" t="s">
        <v>1767</v>
      </c>
      <c r="L78" s="1278"/>
    </row>
    <row r="79" spans="1:12">
      <c r="A79" s="1278">
        <f>SUBTOTAL(103,$C$7:C79)</f>
        <v>73</v>
      </c>
      <c r="B79" s="1278"/>
      <c r="C79" s="1278" t="s">
        <v>397</v>
      </c>
      <c r="D79" s="1312" t="s">
        <v>2</v>
      </c>
      <c r="E79" s="1278" t="s">
        <v>50</v>
      </c>
      <c r="F79" s="1280" t="s">
        <v>255</v>
      </c>
      <c r="G79" s="1280" t="s">
        <v>255</v>
      </c>
      <c r="H79" s="1278" t="s">
        <v>255</v>
      </c>
      <c r="I79" s="1278" t="s">
        <v>1767</v>
      </c>
      <c r="J79" s="1278" t="s">
        <v>1767</v>
      </c>
      <c r="K79" s="1278" t="s">
        <v>1767</v>
      </c>
      <c r="L79" s="1278"/>
    </row>
    <row r="80" spans="1:12">
      <c r="A80" s="1278">
        <f>SUBTOTAL(103,$C$7:C80)</f>
        <v>74</v>
      </c>
      <c r="B80" s="1278"/>
      <c r="C80" s="1278" t="s">
        <v>398</v>
      </c>
      <c r="D80" s="1312" t="s">
        <v>2</v>
      </c>
      <c r="E80" s="1278" t="s">
        <v>50</v>
      </c>
      <c r="F80" s="1280" t="s">
        <v>255</v>
      </c>
      <c r="G80" s="1280" t="s">
        <v>255</v>
      </c>
      <c r="H80" s="1278" t="s">
        <v>255</v>
      </c>
      <c r="I80" s="1278" t="s">
        <v>1767</v>
      </c>
      <c r="J80" s="1278" t="s">
        <v>1767</v>
      </c>
      <c r="K80" s="1278" t="s">
        <v>1767</v>
      </c>
      <c r="L80" s="1278"/>
    </row>
    <row r="81" spans="1:12">
      <c r="A81" s="1278">
        <f>SUBTOTAL(103,$C$7:C81)</f>
        <v>75</v>
      </c>
      <c r="B81" s="1278"/>
      <c r="C81" s="1278" t="s">
        <v>399</v>
      </c>
      <c r="D81" s="1312" t="s">
        <v>49</v>
      </c>
      <c r="E81" s="1278" t="s">
        <v>50</v>
      </c>
      <c r="F81" s="1280" t="s">
        <v>255</v>
      </c>
      <c r="G81" s="1280" t="s">
        <v>255</v>
      </c>
      <c r="H81" s="1278" t="s">
        <v>255</v>
      </c>
      <c r="I81" s="1278" t="s">
        <v>1767</v>
      </c>
      <c r="J81" s="1278" t="s">
        <v>1767</v>
      </c>
      <c r="K81" s="1278" t="s">
        <v>1767</v>
      </c>
      <c r="L81" s="1278"/>
    </row>
    <row r="82" spans="1:12">
      <c r="A82" s="1278">
        <f>SUBTOTAL(103,$C$7:C82)</f>
        <v>76</v>
      </c>
      <c r="B82" s="1278"/>
      <c r="C82" s="1278" t="s">
        <v>400</v>
      </c>
      <c r="D82" s="1312" t="s">
        <v>2</v>
      </c>
      <c r="E82" s="1278" t="s">
        <v>50</v>
      </c>
      <c r="F82" s="1280" t="s">
        <v>255</v>
      </c>
      <c r="G82" s="1280" t="s">
        <v>255</v>
      </c>
      <c r="H82" s="1278" t="s">
        <v>255</v>
      </c>
      <c r="I82" s="1278" t="s">
        <v>1767</v>
      </c>
      <c r="J82" s="1278" t="s">
        <v>1767</v>
      </c>
      <c r="K82" s="1278" t="s">
        <v>1767</v>
      </c>
      <c r="L82" s="1278"/>
    </row>
    <row r="83" spans="1:12">
      <c r="A83" s="1278">
        <f>SUBTOTAL(103,$C$7:C83)</f>
        <v>77</v>
      </c>
      <c r="B83" s="1278"/>
      <c r="C83" s="1278" t="s">
        <v>401</v>
      </c>
      <c r="D83" s="1312" t="s">
        <v>3</v>
      </c>
      <c r="E83" s="1278" t="s">
        <v>50</v>
      </c>
      <c r="F83" s="1280" t="s">
        <v>255</v>
      </c>
      <c r="G83" s="1280" t="s">
        <v>255</v>
      </c>
      <c r="H83" s="1278" t="s">
        <v>255</v>
      </c>
      <c r="I83" s="1278" t="s">
        <v>1767</v>
      </c>
      <c r="J83" s="1278" t="s">
        <v>1767</v>
      </c>
      <c r="K83" s="1278" t="s">
        <v>1767</v>
      </c>
      <c r="L83" s="1278"/>
    </row>
    <row r="84" spans="1:12">
      <c r="A84" s="1278">
        <f>SUBTOTAL(103,$C$7:C84)</f>
        <v>78</v>
      </c>
      <c r="B84" s="1278"/>
      <c r="C84" s="1278" t="s">
        <v>402</v>
      </c>
      <c r="D84" s="1312" t="s">
        <v>49</v>
      </c>
      <c r="E84" s="1278" t="s">
        <v>50</v>
      </c>
      <c r="F84" s="1280" t="s">
        <v>255</v>
      </c>
      <c r="G84" s="1280" t="s">
        <v>255</v>
      </c>
      <c r="H84" s="1278" t="s">
        <v>255</v>
      </c>
      <c r="I84" s="1278" t="s">
        <v>1767</v>
      </c>
      <c r="J84" s="1278" t="s">
        <v>1767</v>
      </c>
      <c r="K84" s="1278" t="s">
        <v>1767</v>
      </c>
      <c r="L84" s="1278"/>
    </row>
    <row r="85" spans="1:12">
      <c r="A85" s="1278">
        <f>SUBTOTAL(103,$C$7:C85)</f>
        <v>79</v>
      </c>
      <c r="B85" s="1278" t="s">
        <v>545</v>
      </c>
      <c r="C85" s="1278" t="s">
        <v>484</v>
      </c>
      <c r="D85" s="1312" t="s">
        <v>403</v>
      </c>
      <c r="E85" s="1278" t="s">
        <v>50</v>
      </c>
      <c r="F85" s="1280" t="s">
        <v>255</v>
      </c>
      <c r="G85" s="1280" t="s">
        <v>255</v>
      </c>
      <c r="H85" s="1278" t="s">
        <v>255</v>
      </c>
      <c r="I85" s="1278" t="s">
        <v>1767</v>
      </c>
      <c r="J85" s="1278" t="s">
        <v>1767</v>
      </c>
      <c r="K85" s="1278" t="s">
        <v>1767</v>
      </c>
      <c r="L85" s="1278"/>
    </row>
    <row r="86" spans="1:12">
      <c r="A86" s="1278">
        <f>SUBTOTAL(103,$C$7:C86)</f>
        <v>80</v>
      </c>
      <c r="B86" s="1278" t="s">
        <v>546</v>
      </c>
      <c r="C86" s="1278" t="s">
        <v>263</v>
      </c>
      <c r="D86" s="1312" t="s">
        <v>403</v>
      </c>
      <c r="E86" s="1278" t="s">
        <v>50</v>
      </c>
      <c r="F86" s="1280" t="s">
        <v>255</v>
      </c>
      <c r="G86" s="1280" t="s">
        <v>255</v>
      </c>
      <c r="H86" s="1278" t="s">
        <v>255</v>
      </c>
      <c r="I86" s="1278" t="s">
        <v>1767</v>
      </c>
      <c r="J86" s="1278" t="s">
        <v>1767</v>
      </c>
      <c r="K86" s="1278" t="s">
        <v>1767</v>
      </c>
      <c r="L86" s="1278"/>
    </row>
    <row r="87" spans="1:12">
      <c r="A87" s="1278">
        <f>SUBTOTAL(103,$C$7:C87)</f>
        <v>81</v>
      </c>
      <c r="B87" s="1278"/>
      <c r="C87" s="1278" t="s">
        <v>404</v>
      </c>
      <c r="D87" s="1312" t="s">
        <v>2</v>
      </c>
      <c r="E87" s="1278" t="s">
        <v>50</v>
      </c>
      <c r="F87" s="1280" t="s">
        <v>255</v>
      </c>
      <c r="G87" s="1280" t="s">
        <v>255</v>
      </c>
      <c r="H87" s="1278" t="s">
        <v>255</v>
      </c>
      <c r="I87" s="1278" t="s">
        <v>1767</v>
      </c>
      <c r="J87" s="1278" t="s">
        <v>1767</v>
      </c>
      <c r="K87" s="1278" t="s">
        <v>1767</v>
      </c>
      <c r="L87" s="1278"/>
    </row>
    <row r="88" spans="1:12">
      <c r="A88" s="1278">
        <f>SUBTOTAL(103,$C$7:C88)</f>
        <v>82</v>
      </c>
      <c r="B88" s="1278"/>
      <c r="C88" s="1278" t="s">
        <v>406</v>
      </c>
      <c r="D88" s="1312" t="s">
        <v>2</v>
      </c>
      <c r="E88" s="1278" t="s">
        <v>50</v>
      </c>
      <c r="F88" s="1280" t="s">
        <v>255</v>
      </c>
      <c r="G88" s="1280" t="s">
        <v>255</v>
      </c>
      <c r="H88" s="1278" t="s">
        <v>255</v>
      </c>
      <c r="I88" s="1278" t="s">
        <v>1767</v>
      </c>
      <c r="J88" s="1278" t="s">
        <v>1767</v>
      </c>
      <c r="K88" s="1278" t="s">
        <v>1767</v>
      </c>
      <c r="L88" s="1278"/>
    </row>
    <row r="89" spans="1:12">
      <c r="A89" s="1278">
        <f>SUBTOTAL(103,$C$7:C89)</f>
        <v>83</v>
      </c>
      <c r="B89" s="1278"/>
      <c r="C89" s="1278" t="s">
        <v>407</v>
      </c>
      <c r="D89" s="1312" t="s">
        <v>3</v>
      </c>
      <c r="E89" s="1278" t="s">
        <v>50</v>
      </c>
      <c r="F89" s="1280" t="s">
        <v>255</v>
      </c>
      <c r="G89" s="1280" t="s">
        <v>255</v>
      </c>
      <c r="H89" s="1278" t="s">
        <v>255</v>
      </c>
      <c r="I89" s="1278" t="s">
        <v>1767</v>
      </c>
      <c r="J89" s="1278" t="s">
        <v>1767</v>
      </c>
      <c r="K89" s="1278" t="s">
        <v>1767</v>
      </c>
      <c r="L89" s="1278"/>
    </row>
    <row r="90" spans="1:12">
      <c r="A90" s="1278">
        <f>SUBTOTAL(103,$C$7:C90)</f>
        <v>84</v>
      </c>
      <c r="B90" s="1278"/>
      <c r="C90" s="1278" t="s">
        <v>370</v>
      </c>
      <c r="D90" s="1312" t="s">
        <v>79</v>
      </c>
      <c r="E90" s="1278" t="s">
        <v>50</v>
      </c>
      <c r="F90" s="1280" t="s">
        <v>255</v>
      </c>
      <c r="G90" s="1280" t="s">
        <v>255</v>
      </c>
      <c r="H90" s="1278" t="s">
        <v>255</v>
      </c>
      <c r="I90" s="1278" t="s">
        <v>1767</v>
      </c>
      <c r="J90" s="1278" t="s">
        <v>1767</v>
      </c>
      <c r="K90" s="1278" t="s">
        <v>1767</v>
      </c>
      <c r="L90" s="1278"/>
    </row>
    <row r="91" spans="1:12">
      <c r="A91" s="1278">
        <f>SUBTOTAL(103,$C$7:C91)</f>
        <v>85</v>
      </c>
      <c r="B91" s="1278"/>
      <c r="C91" s="1278" t="s">
        <v>371</v>
      </c>
      <c r="D91" s="1312" t="s">
        <v>2</v>
      </c>
      <c r="E91" s="1278" t="s">
        <v>50</v>
      </c>
      <c r="F91" s="1280" t="s">
        <v>255</v>
      </c>
      <c r="G91" s="1280" t="s">
        <v>255</v>
      </c>
      <c r="H91" s="1278" t="s">
        <v>255</v>
      </c>
      <c r="I91" s="1278" t="s">
        <v>1767</v>
      </c>
      <c r="J91" s="1278" t="s">
        <v>1767</v>
      </c>
      <c r="K91" s="1278" t="s">
        <v>1767</v>
      </c>
      <c r="L91" s="1278"/>
    </row>
    <row r="92" spans="1:12">
      <c r="A92" s="1278">
        <f>SUBTOTAL(103,$C$7:C92)</f>
        <v>86</v>
      </c>
      <c r="B92" s="1278"/>
      <c r="C92" s="1278" t="s">
        <v>372</v>
      </c>
      <c r="D92" s="1312" t="s">
        <v>2</v>
      </c>
      <c r="E92" s="1278" t="s">
        <v>50</v>
      </c>
      <c r="F92" s="1280" t="s">
        <v>255</v>
      </c>
      <c r="G92" s="1280" t="s">
        <v>255</v>
      </c>
      <c r="H92" s="1278" t="s">
        <v>255</v>
      </c>
      <c r="I92" s="1278" t="s">
        <v>1767</v>
      </c>
      <c r="J92" s="1278" t="s">
        <v>1767</v>
      </c>
      <c r="K92" s="1278" t="s">
        <v>1767</v>
      </c>
      <c r="L92" s="1278"/>
    </row>
    <row r="93" spans="1:12">
      <c r="A93" s="1278">
        <f>SUBTOTAL(103,$C$7:C93)</f>
        <v>87</v>
      </c>
      <c r="B93" s="1278"/>
      <c r="C93" s="1278" t="s">
        <v>408</v>
      </c>
      <c r="D93" s="1312" t="s">
        <v>49</v>
      </c>
      <c r="E93" s="1278" t="s">
        <v>50</v>
      </c>
      <c r="F93" s="1280" t="s">
        <v>255</v>
      </c>
      <c r="G93" s="1280" t="s">
        <v>255</v>
      </c>
      <c r="H93" s="1278" t="s">
        <v>255</v>
      </c>
      <c r="I93" s="1278" t="s">
        <v>1767</v>
      </c>
      <c r="J93" s="1278" t="s">
        <v>1767</v>
      </c>
      <c r="K93" s="1278" t="s">
        <v>1767</v>
      </c>
      <c r="L93" s="1278"/>
    </row>
    <row r="94" spans="1:12">
      <c r="A94" s="1278">
        <f>SUBTOTAL(103,$C$7:C94)</f>
        <v>88</v>
      </c>
      <c r="B94" s="1278"/>
      <c r="C94" s="1278" t="s">
        <v>409</v>
      </c>
      <c r="D94" s="1312" t="s">
        <v>3</v>
      </c>
      <c r="E94" s="1278" t="s">
        <v>50</v>
      </c>
      <c r="F94" s="1280" t="s">
        <v>255</v>
      </c>
      <c r="G94" s="1280" t="s">
        <v>255</v>
      </c>
      <c r="H94" s="1278" t="s">
        <v>255</v>
      </c>
      <c r="I94" s="1278" t="s">
        <v>1767</v>
      </c>
      <c r="J94" s="1278" t="s">
        <v>1767</v>
      </c>
      <c r="K94" s="1278" t="s">
        <v>1767</v>
      </c>
      <c r="L94" s="1278"/>
    </row>
    <row r="95" spans="1:12">
      <c r="A95" s="1278">
        <f>SUBTOTAL(103,$C$7:C95)</f>
        <v>89</v>
      </c>
      <c r="B95" s="1278"/>
      <c r="C95" s="1278" t="s">
        <v>410</v>
      </c>
      <c r="D95" s="1312" t="s">
        <v>3</v>
      </c>
      <c r="E95" s="1278" t="s">
        <v>50</v>
      </c>
      <c r="F95" s="1280" t="s">
        <v>255</v>
      </c>
      <c r="G95" s="1280" t="s">
        <v>255</v>
      </c>
      <c r="H95" s="1278" t="s">
        <v>255</v>
      </c>
      <c r="I95" s="1278" t="s">
        <v>1767</v>
      </c>
      <c r="J95" s="1278" t="s">
        <v>1767</v>
      </c>
      <c r="K95" s="1278" t="s">
        <v>1767</v>
      </c>
      <c r="L95" s="1278"/>
    </row>
    <row r="96" spans="1:12">
      <c r="A96" s="1278">
        <f>SUBTOTAL(103,$C$7:C96)</f>
        <v>90</v>
      </c>
      <c r="B96" s="1278"/>
      <c r="C96" s="1278" t="s">
        <v>411</v>
      </c>
      <c r="D96" s="1312" t="s">
        <v>2</v>
      </c>
      <c r="E96" s="1278" t="s">
        <v>50</v>
      </c>
      <c r="F96" s="1280" t="s">
        <v>255</v>
      </c>
      <c r="G96" s="1280" t="s">
        <v>255</v>
      </c>
      <c r="H96" s="1278" t="s">
        <v>255</v>
      </c>
      <c r="I96" s="1278" t="s">
        <v>1767</v>
      </c>
      <c r="J96" s="1278" t="s">
        <v>1767</v>
      </c>
      <c r="K96" s="1278" t="s">
        <v>1767</v>
      </c>
      <c r="L96" s="1278"/>
    </row>
    <row r="97" spans="1:12">
      <c r="A97" s="1278">
        <f>SUBTOTAL(103,$C$7:C97)</f>
        <v>91</v>
      </c>
      <c r="B97" s="1278"/>
      <c r="C97" s="1278" t="s">
        <v>412</v>
      </c>
      <c r="D97" s="1312" t="s">
        <v>2</v>
      </c>
      <c r="E97" s="1278" t="s">
        <v>50</v>
      </c>
      <c r="F97" s="1280" t="s">
        <v>255</v>
      </c>
      <c r="G97" s="1280" t="s">
        <v>255</v>
      </c>
      <c r="H97" s="1278" t="s">
        <v>255</v>
      </c>
      <c r="I97" s="1278" t="s">
        <v>1767</v>
      </c>
      <c r="J97" s="1278" t="s">
        <v>1767</v>
      </c>
      <c r="K97" s="1278" t="s">
        <v>1767</v>
      </c>
      <c r="L97" s="1278"/>
    </row>
    <row r="98" spans="1:12">
      <c r="A98" s="1278">
        <f>SUBTOTAL(103,$C$7:C98)</f>
        <v>92</v>
      </c>
      <c r="B98" s="1278" t="s">
        <v>547</v>
      </c>
      <c r="C98" s="1278" t="s">
        <v>264</v>
      </c>
      <c r="D98" s="1312" t="s">
        <v>227</v>
      </c>
      <c r="E98" s="1278" t="s">
        <v>50</v>
      </c>
      <c r="F98" s="1280" t="s">
        <v>255</v>
      </c>
      <c r="G98" s="1280" t="s">
        <v>255</v>
      </c>
      <c r="H98" s="1278" t="s">
        <v>255</v>
      </c>
      <c r="I98" s="1278" t="s">
        <v>1767</v>
      </c>
      <c r="J98" s="1278" t="s">
        <v>1767</v>
      </c>
      <c r="K98" s="1278" t="s">
        <v>1767</v>
      </c>
      <c r="L98" s="1278"/>
    </row>
    <row r="99" spans="1:12">
      <c r="A99" s="1278">
        <f>SUBTOTAL(103,$C$7:C99)</f>
        <v>93</v>
      </c>
      <c r="B99" s="1278"/>
      <c r="C99" s="1278" t="s">
        <v>413</v>
      </c>
      <c r="D99" s="1312" t="s">
        <v>2</v>
      </c>
      <c r="E99" s="1278" t="s">
        <v>50</v>
      </c>
      <c r="F99" s="1280" t="s">
        <v>255</v>
      </c>
      <c r="G99" s="1280" t="s">
        <v>255</v>
      </c>
      <c r="H99" s="1278" t="s">
        <v>255</v>
      </c>
      <c r="I99" s="1278" t="s">
        <v>1767</v>
      </c>
      <c r="J99" s="1278" t="s">
        <v>1767</v>
      </c>
      <c r="K99" s="1278" t="s">
        <v>1767</v>
      </c>
      <c r="L99" s="1278"/>
    </row>
    <row r="100" spans="1:12">
      <c r="A100" s="1278">
        <f>SUBTOTAL(103,$C$7:C100)</f>
        <v>94</v>
      </c>
      <c r="B100" s="1278"/>
      <c r="C100" s="1278" t="s">
        <v>414</v>
      </c>
      <c r="D100" s="1312" t="s">
        <v>2</v>
      </c>
      <c r="E100" s="1278" t="s">
        <v>50</v>
      </c>
      <c r="F100" s="1280" t="s">
        <v>255</v>
      </c>
      <c r="G100" s="1280" t="s">
        <v>255</v>
      </c>
      <c r="H100" s="1278" t="s">
        <v>255</v>
      </c>
      <c r="I100" s="1278" t="s">
        <v>1767</v>
      </c>
      <c r="J100" s="1278" t="s">
        <v>1767</v>
      </c>
      <c r="K100" s="1278" t="s">
        <v>1767</v>
      </c>
      <c r="L100" s="1278"/>
    </row>
    <row r="101" spans="1:12">
      <c r="A101" s="1278">
        <f>SUBTOTAL(103,$C$7:C101)</f>
        <v>95</v>
      </c>
      <c r="B101" s="1278" t="s">
        <v>548</v>
      </c>
      <c r="C101" s="1278" t="s">
        <v>265</v>
      </c>
      <c r="D101" s="1312" t="s">
        <v>178</v>
      </c>
      <c r="E101" s="1278" t="s">
        <v>50</v>
      </c>
      <c r="F101" s="1280" t="s">
        <v>255</v>
      </c>
      <c r="G101" s="1280" t="s">
        <v>255</v>
      </c>
      <c r="H101" s="1278" t="s">
        <v>255</v>
      </c>
      <c r="I101" s="1278" t="s">
        <v>1767</v>
      </c>
      <c r="J101" s="1278" t="s">
        <v>1767</v>
      </c>
      <c r="K101" s="1278" t="s">
        <v>1767</v>
      </c>
      <c r="L101" s="1278"/>
    </row>
    <row r="102" spans="1:12">
      <c r="A102" s="1278">
        <f>SUBTOTAL(103,$C$7:C102)</f>
        <v>96</v>
      </c>
      <c r="B102" s="1278" t="s">
        <v>549</v>
      </c>
      <c r="C102" s="1278" t="s">
        <v>266</v>
      </c>
      <c r="D102" s="1312" t="s">
        <v>211</v>
      </c>
      <c r="E102" s="1278" t="s">
        <v>50</v>
      </c>
      <c r="F102" s="1280" t="s">
        <v>255</v>
      </c>
      <c r="G102" s="1280" t="s">
        <v>255</v>
      </c>
      <c r="H102" s="1278" t="s">
        <v>255</v>
      </c>
      <c r="I102" s="1278" t="s">
        <v>1767</v>
      </c>
      <c r="J102" s="1278" t="s">
        <v>1767</v>
      </c>
      <c r="K102" s="1278"/>
      <c r="L102" s="1278"/>
    </row>
    <row r="103" spans="1:12">
      <c r="A103" s="1278">
        <f>SUBTOTAL(103,$C$7:C103)</f>
        <v>97</v>
      </c>
      <c r="B103" s="1278" t="s">
        <v>550</v>
      </c>
      <c r="C103" s="1278" t="s">
        <v>267</v>
      </c>
      <c r="D103" s="1312" t="s">
        <v>209</v>
      </c>
      <c r="E103" s="1278" t="s">
        <v>50</v>
      </c>
      <c r="F103" s="1280" t="s">
        <v>255</v>
      </c>
      <c r="G103" s="1280" t="s">
        <v>255</v>
      </c>
      <c r="H103" s="1278" t="s">
        <v>255</v>
      </c>
      <c r="I103" s="1278"/>
      <c r="J103" s="1278" t="s">
        <v>1767</v>
      </c>
      <c r="K103" s="1278"/>
      <c r="L103" s="1278"/>
    </row>
    <row r="104" spans="1:12">
      <c r="A104" s="1278">
        <f>SUBTOTAL(103,$C$7:C104)</f>
        <v>98</v>
      </c>
      <c r="B104" s="1278" t="s">
        <v>656</v>
      </c>
      <c r="C104" s="1278" t="s">
        <v>485</v>
      </c>
      <c r="D104" s="1312" t="s">
        <v>211</v>
      </c>
      <c r="E104" s="1278" t="s">
        <v>50</v>
      </c>
      <c r="F104" s="1280" t="s">
        <v>255</v>
      </c>
      <c r="G104" s="1280" t="s">
        <v>255</v>
      </c>
      <c r="H104" s="1278" t="s">
        <v>255</v>
      </c>
      <c r="I104" s="1278" t="s">
        <v>1767</v>
      </c>
      <c r="J104" s="1278" t="s">
        <v>1767</v>
      </c>
      <c r="K104" s="1278"/>
      <c r="L104" s="1278"/>
    </row>
    <row r="105" spans="1:12">
      <c r="A105" s="1278">
        <f>SUBTOTAL(103,$C$7:C105)</f>
        <v>99</v>
      </c>
      <c r="B105" s="1278" t="s">
        <v>551</v>
      </c>
      <c r="C105" s="1278" t="s">
        <v>11</v>
      </c>
      <c r="D105" s="1312" t="s">
        <v>186</v>
      </c>
      <c r="E105" s="1278" t="s">
        <v>50</v>
      </c>
      <c r="F105" s="1280" t="s">
        <v>255</v>
      </c>
      <c r="G105" s="1280" t="s">
        <v>255</v>
      </c>
      <c r="H105" s="1278" t="s">
        <v>255</v>
      </c>
      <c r="I105" s="1278" t="s">
        <v>1767</v>
      </c>
      <c r="J105" s="1278" t="s">
        <v>1767</v>
      </c>
      <c r="K105" s="1278"/>
      <c r="L105" s="1278"/>
    </row>
    <row r="106" spans="1:12">
      <c r="A106" s="1278">
        <f>SUBTOTAL(103,$C$7:C106)</f>
        <v>100</v>
      </c>
      <c r="B106" s="1278" t="s">
        <v>552</v>
      </c>
      <c r="C106" s="1278" t="s">
        <v>167</v>
      </c>
      <c r="D106" s="1312" t="s">
        <v>218</v>
      </c>
      <c r="E106" s="1278" t="s">
        <v>50</v>
      </c>
      <c r="F106" s="1280" t="s">
        <v>255</v>
      </c>
      <c r="G106" s="1280" t="s">
        <v>255</v>
      </c>
      <c r="H106" s="1278" t="s">
        <v>255</v>
      </c>
      <c r="I106" s="1278" t="s">
        <v>1767</v>
      </c>
      <c r="J106" s="1278" t="s">
        <v>1767</v>
      </c>
      <c r="K106" s="1278"/>
      <c r="L106" s="1278"/>
    </row>
    <row r="107" spans="1:12">
      <c r="A107" s="1278">
        <f>SUBTOTAL(103,$C$7:C107)</f>
        <v>101</v>
      </c>
      <c r="B107" s="1278"/>
      <c r="C107" s="1278" t="s">
        <v>308</v>
      </c>
      <c r="D107" s="1312" t="s">
        <v>79</v>
      </c>
      <c r="E107" s="1278" t="s">
        <v>50</v>
      </c>
      <c r="F107" s="1280" t="s">
        <v>255</v>
      </c>
      <c r="G107" s="1280" t="s">
        <v>255</v>
      </c>
      <c r="H107" s="1278" t="s">
        <v>255</v>
      </c>
      <c r="I107" s="1278" t="s">
        <v>1767</v>
      </c>
      <c r="J107" s="1278" t="s">
        <v>1767</v>
      </c>
      <c r="K107" s="1278"/>
      <c r="L107" s="1278"/>
    </row>
    <row r="108" spans="1:12">
      <c r="A108" s="1278">
        <f>SUBTOTAL(103,$C$7:C108)</f>
        <v>102</v>
      </c>
      <c r="B108" s="1278"/>
      <c r="C108" s="1278" t="s">
        <v>415</v>
      </c>
      <c r="D108" s="1312" t="s">
        <v>2</v>
      </c>
      <c r="E108" s="1278" t="s">
        <v>50</v>
      </c>
      <c r="F108" s="1280" t="s">
        <v>255</v>
      </c>
      <c r="G108" s="1280" t="s">
        <v>255</v>
      </c>
      <c r="H108" s="1278" t="s">
        <v>255</v>
      </c>
      <c r="I108" s="1278" t="s">
        <v>1767</v>
      </c>
      <c r="J108" s="1281" t="s">
        <v>1543</v>
      </c>
      <c r="K108" s="1278"/>
      <c r="L108" s="1278"/>
    </row>
    <row r="109" spans="1:12">
      <c r="A109" s="1278">
        <f>SUBTOTAL(103,$C$7:C109)</f>
        <v>103</v>
      </c>
      <c r="B109" s="1278"/>
      <c r="C109" s="1278" t="s">
        <v>416</v>
      </c>
      <c r="D109" s="1312" t="s">
        <v>2</v>
      </c>
      <c r="E109" s="1278" t="s">
        <v>50</v>
      </c>
      <c r="F109" s="1280" t="s">
        <v>255</v>
      </c>
      <c r="G109" s="1280" t="s">
        <v>255</v>
      </c>
      <c r="H109" s="1278" t="s">
        <v>255</v>
      </c>
      <c r="I109" s="1278" t="s">
        <v>1767</v>
      </c>
      <c r="J109" s="1278" t="s">
        <v>1767</v>
      </c>
      <c r="K109" s="1278"/>
      <c r="L109" s="1278"/>
    </row>
    <row r="110" spans="1:12">
      <c r="A110" s="1278">
        <f>SUBTOTAL(103,$C$7:C110)</f>
        <v>104</v>
      </c>
      <c r="B110" s="1278"/>
      <c r="C110" s="1278" t="s">
        <v>417</v>
      </c>
      <c r="D110" s="1312" t="s">
        <v>79</v>
      </c>
      <c r="E110" s="1278" t="s">
        <v>50</v>
      </c>
      <c r="F110" s="1280" t="s">
        <v>255</v>
      </c>
      <c r="G110" s="1280" t="s">
        <v>255</v>
      </c>
      <c r="H110" s="1278" t="s">
        <v>255</v>
      </c>
      <c r="I110" s="1278" t="s">
        <v>1767</v>
      </c>
      <c r="J110" s="1278" t="s">
        <v>1767</v>
      </c>
      <c r="K110" s="1278"/>
      <c r="L110" s="1278"/>
    </row>
    <row r="111" spans="1:12">
      <c r="A111" s="1278">
        <f>SUBTOTAL(103,$C$7:C111)</f>
        <v>105</v>
      </c>
      <c r="B111" s="1278"/>
      <c r="C111" s="1278" t="s">
        <v>418</v>
      </c>
      <c r="D111" s="1312" t="s">
        <v>2</v>
      </c>
      <c r="E111" s="1278" t="s">
        <v>50</v>
      </c>
      <c r="F111" s="1280" t="s">
        <v>255</v>
      </c>
      <c r="G111" s="1280" t="s">
        <v>255</v>
      </c>
      <c r="H111" s="1278" t="s">
        <v>255</v>
      </c>
      <c r="I111" s="1278" t="s">
        <v>1767</v>
      </c>
      <c r="J111" s="1278" t="s">
        <v>1767</v>
      </c>
      <c r="K111" s="1278"/>
      <c r="L111" s="1278"/>
    </row>
    <row r="112" spans="1:12">
      <c r="A112" s="1278">
        <f>SUBTOTAL(103,$C$7:C112)</f>
        <v>106</v>
      </c>
      <c r="B112" s="1278"/>
      <c r="C112" s="1278" t="s">
        <v>419</v>
      </c>
      <c r="D112" s="1312" t="s">
        <v>49</v>
      </c>
      <c r="E112" s="1278" t="s">
        <v>50</v>
      </c>
      <c r="F112" s="1280" t="s">
        <v>255</v>
      </c>
      <c r="G112" s="1280" t="s">
        <v>255</v>
      </c>
      <c r="H112" s="1278" t="s">
        <v>255</v>
      </c>
      <c r="I112" s="1278" t="s">
        <v>1767</v>
      </c>
      <c r="J112" s="1278" t="s">
        <v>1767</v>
      </c>
      <c r="K112" s="1278"/>
      <c r="L112" s="1278"/>
    </row>
    <row r="113" spans="1:12">
      <c r="A113" s="1278">
        <f>SUBTOTAL(103,$C$7:C113)</f>
        <v>107</v>
      </c>
      <c r="B113" s="1278"/>
      <c r="C113" s="1278" t="s">
        <v>420</v>
      </c>
      <c r="D113" s="1312" t="s">
        <v>3</v>
      </c>
      <c r="E113" s="1278" t="s">
        <v>50</v>
      </c>
      <c r="F113" s="1280" t="s">
        <v>255</v>
      </c>
      <c r="G113" s="1280" t="s">
        <v>255</v>
      </c>
      <c r="H113" s="1278" t="s">
        <v>255</v>
      </c>
      <c r="I113" s="1278" t="s">
        <v>1767</v>
      </c>
      <c r="J113" s="1278" t="s">
        <v>1767</v>
      </c>
      <c r="K113" s="1278"/>
      <c r="L113" s="1278"/>
    </row>
    <row r="114" spans="1:12">
      <c r="A114" s="1278">
        <f>SUBTOTAL(103,$C$7:C114)</f>
        <v>108</v>
      </c>
      <c r="B114" s="1278"/>
      <c r="C114" s="1278" t="s">
        <v>421</v>
      </c>
      <c r="D114" s="1312" t="s">
        <v>170</v>
      </c>
      <c r="E114" s="1278" t="s">
        <v>50</v>
      </c>
      <c r="F114" s="1280" t="s">
        <v>255</v>
      </c>
      <c r="G114" s="1280" t="s">
        <v>255</v>
      </c>
      <c r="H114" s="1278" t="s">
        <v>255</v>
      </c>
      <c r="I114" s="1278" t="s">
        <v>1767</v>
      </c>
      <c r="J114" s="1278" t="s">
        <v>1767</v>
      </c>
      <c r="K114" s="1278"/>
      <c r="L114" s="1278"/>
    </row>
    <row r="115" spans="1:12">
      <c r="A115" s="1278">
        <f>SUBTOTAL(103,$C$7:C115)</f>
        <v>109</v>
      </c>
      <c r="B115" s="1278"/>
      <c r="C115" s="1278" t="s">
        <v>422</v>
      </c>
      <c r="D115" s="1312" t="s">
        <v>3</v>
      </c>
      <c r="E115" s="1278" t="s">
        <v>50</v>
      </c>
      <c r="F115" s="1280" t="s">
        <v>255</v>
      </c>
      <c r="G115" s="1280" t="s">
        <v>255</v>
      </c>
      <c r="H115" s="1278" t="s">
        <v>255</v>
      </c>
      <c r="I115" s="1278" t="s">
        <v>1767</v>
      </c>
      <c r="J115" s="1278" t="s">
        <v>1767</v>
      </c>
      <c r="K115" s="1278"/>
      <c r="L115" s="1278"/>
    </row>
    <row r="116" spans="1:12">
      <c r="A116" s="1278">
        <f>SUBTOTAL(103,$C$7:C116)</f>
        <v>110</v>
      </c>
      <c r="B116" s="1278"/>
      <c r="C116" s="1278" t="s">
        <v>423</v>
      </c>
      <c r="D116" s="1312" t="s">
        <v>154</v>
      </c>
      <c r="E116" s="1278" t="s">
        <v>50</v>
      </c>
      <c r="F116" s="1280" t="s">
        <v>255</v>
      </c>
      <c r="G116" s="1280" t="s">
        <v>255</v>
      </c>
      <c r="H116" s="1278" t="s">
        <v>255</v>
      </c>
      <c r="I116" s="1278" t="s">
        <v>1767</v>
      </c>
      <c r="J116" s="1278" t="s">
        <v>1767</v>
      </c>
      <c r="K116" s="1278"/>
      <c r="L116" s="1278"/>
    </row>
    <row r="117" spans="1:12">
      <c r="A117" s="1278">
        <f>SUBTOTAL(103,$C$7:C117)</f>
        <v>111</v>
      </c>
      <c r="B117" s="1278"/>
      <c r="C117" s="1278" t="s">
        <v>424</v>
      </c>
      <c r="D117" s="1312" t="s">
        <v>3</v>
      </c>
      <c r="E117" s="1278" t="s">
        <v>50</v>
      </c>
      <c r="F117" s="1280" t="s">
        <v>255</v>
      </c>
      <c r="G117" s="1280" t="s">
        <v>255</v>
      </c>
      <c r="H117" s="1278" t="s">
        <v>255</v>
      </c>
      <c r="I117" s="1278" t="s">
        <v>1767</v>
      </c>
      <c r="J117" s="1283" t="s">
        <v>1767</v>
      </c>
      <c r="K117" s="1278"/>
      <c r="L117" s="1278"/>
    </row>
    <row r="118" spans="1:12">
      <c r="A118" s="1278">
        <f>SUBTOTAL(103,$C$7:C118)</f>
        <v>112</v>
      </c>
      <c r="B118" s="1278"/>
      <c r="C118" s="1278" t="s">
        <v>425</v>
      </c>
      <c r="D118" s="1312" t="s">
        <v>79</v>
      </c>
      <c r="E118" s="1278" t="s">
        <v>50</v>
      </c>
      <c r="F118" s="1280" t="s">
        <v>255</v>
      </c>
      <c r="G118" s="1280" t="s">
        <v>255</v>
      </c>
      <c r="H118" s="1278" t="s">
        <v>255</v>
      </c>
      <c r="I118" s="1278" t="s">
        <v>1767</v>
      </c>
      <c r="J118" s="1278" t="s">
        <v>1767</v>
      </c>
      <c r="K118" s="1278"/>
      <c r="L118" s="1278"/>
    </row>
    <row r="119" spans="1:12">
      <c r="A119" s="1278">
        <f>SUBTOTAL(103,$C$7:C119)</f>
        <v>113</v>
      </c>
      <c r="B119" s="1278" t="s">
        <v>553</v>
      </c>
      <c r="C119" s="1278" t="s">
        <v>12</v>
      </c>
      <c r="D119" s="1312" t="s">
        <v>173</v>
      </c>
      <c r="E119" s="1278" t="s">
        <v>50</v>
      </c>
      <c r="F119" s="1280" t="s">
        <v>255</v>
      </c>
      <c r="G119" s="1280" t="s">
        <v>255</v>
      </c>
      <c r="H119" s="1278"/>
      <c r="I119" s="1278"/>
      <c r="J119" s="1278"/>
      <c r="K119" s="1278"/>
      <c r="L119" s="1278"/>
    </row>
    <row r="120" spans="1:12">
      <c r="A120" s="1278">
        <f>SUBTOTAL(103,$C$7:C120)</f>
        <v>114</v>
      </c>
      <c r="B120" s="1278" t="s">
        <v>554</v>
      </c>
      <c r="C120" s="1278" t="s">
        <v>13</v>
      </c>
      <c r="D120" s="1312" t="s">
        <v>217</v>
      </c>
      <c r="E120" s="1278" t="s">
        <v>50</v>
      </c>
      <c r="F120" s="1280" t="s">
        <v>255</v>
      </c>
      <c r="G120" s="1280" t="s">
        <v>255</v>
      </c>
      <c r="H120" s="1278" t="s">
        <v>255</v>
      </c>
      <c r="I120" s="1278" t="s">
        <v>1767</v>
      </c>
      <c r="J120" s="1283" t="s">
        <v>1767</v>
      </c>
      <c r="K120" s="1278"/>
      <c r="L120" s="1278"/>
    </row>
    <row r="121" spans="1:12">
      <c r="A121" s="1278">
        <f>SUBTOTAL(103,$C$7:C121)</f>
        <v>115</v>
      </c>
      <c r="B121" s="1278" t="s">
        <v>555</v>
      </c>
      <c r="C121" s="1278" t="s">
        <v>51</v>
      </c>
      <c r="D121" s="1312" t="s">
        <v>229</v>
      </c>
      <c r="E121" s="1278" t="s">
        <v>50</v>
      </c>
      <c r="F121" s="1280" t="s">
        <v>255</v>
      </c>
      <c r="G121" s="1280" t="s">
        <v>255</v>
      </c>
      <c r="H121" s="1278" t="s">
        <v>255</v>
      </c>
      <c r="I121" s="1278" t="s">
        <v>1767</v>
      </c>
      <c r="J121" s="1278" t="s">
        <v>1767</v>
      </c>
      <c r="K121" s="1278"/>
      <c r="L121" s="1278"/>
    </row>
    <row r="122" spans="1:12">
      <c r="A122" s="1278">
        <f>SUBTOTAL(103,$C$7:C122)</f>
        <v>116</v>
      </c>
      <c r="B122" s="1278"/>
      <c r="C122" s="1278" t="s">
        <v>192</v>
      </c>
      <c r="D122" s="1312" t="s">
        <v>2</v>
      </c>
      <c r="E122" s="1278" t="s">
        <v>50</v>
      </c>
      <c r="F122" s="1280" t="s">
        <v>255</v>
      </c>
      <c r="G122" s="1280" t="s">
        <v>255</v>
      </c>
      <c r="H122" s="1278" t="s">
        <v>255</v>
      </c>
      <c r="I122" s="1278" t="s">
        <v>1767</v>
      </c>
      <c r="J122" s="1278" t="s">
        <v>1767</v>
      </c>
      <c r="K122" s="1278"/>
      <c r="L122" s="1278"/>
    </row>
    <row r="123" spans="1:12">
      <c r="A123" s="1278">
        <f>SUBTOTAL(103,$C$7:C123)</f>
        <v>117</v>
      </c>
      <c r="B123" s="1278"/>
      <c r="C123" s="1278" t="s">
        <v>193</v>
      </c>
      <c r="D123" s="1312" t="s">
        <v>170</v>
      </c>
      <c r="E123" s="1278" t="s">
        <v>50</v>
      </c>
      <c r="F123" s="1280" t="s">
        <v>255</v>
      </c>
      <c r="G123" s="1280" t="s">
        <v>255</v>
      </c>
      <c r="H123" s="1278" t="s">
        <v>255</v>
      </c>
      <c r="I123" s="1278" t="s">
        <v>1767</v>
      </c>
      <c r="J123" s="1278" t="s">
        <v>1767</v>
      </c>
      <c r="K123" s="1278"/>
      <c r="L123" s="1278"/>
    </row>
    <row r="124" spans="1:12">
      <c r="A124" s="1278">
        <f>SUBTOTAL(103,$C$7:C124)</f>
        <v>118</v>
      </c>
      <c r="B124" s="1278"/>
      <c r="C124" s="1278" t="s">
        <v>254</v>
      </c>
      <c r="D124" s="1312" t="s">
        <v>79</v>
      </c>
      <c r="E124" s="1278" t="s">
        <v>50</v>
      </c>
      <c r="F124" s="1280" t="s">
        <v>255</v>
      </c>
      <c r="G124" s="1280" t="s">
        <v>255</v>
      </c>
      <c r="H124" s="1278" t="s">
        <v>255</v>
      </c>
      <c r="I124" s="1278" t="s">
        <v>1767</v>
      </c>
      <c r="J124" s="1278" t="s">
        <v>1767</v>
      </c>
      <c r="K124" s="1278"/>
      <c r="L124" s="1278"/>
    </row>
    <row r="125" spans="1:12">
      <c r="A125" s="1278">
        <f>SUBTOTAL(103,$C$7:C125)</f>
        <v>119</v>
      </c>
      <c r="B125" s="1278"/>
      <c r="C125" s="1278" t="s">
        <v>253</v>
      </c>
      <c r="D125" s="1312" t="s">
        <v>4</v>
      </c>
      <c r="E125" s="1278" t="s">
        <v>50</v>
      </c>
      <c r="F125" s="1280" t="s">
        <v>255</v>
      </c>
      <c r="G125" s="1280" t="s">
        <v>255</v>
      </c>
      <c r="H125" s="1278" t="s">
        <v>255</v>
      </c>
      <c r="I125" s="1278" t="s">
        <v>1767</v>
      </c>
      <c r="J125" s="1278" t="s">
        <v>1767</v>
      </c>
      <c r="K125" s="1278"/>
      <c r="L125" s="1278"/>
    </row>
    <row r="126" spans="1:12">
      <c r="A126" s="1278">
        <f>SUBTOTAL(103,$C$7:C126)</f>
        <v>120</v>
      </c>
      <c r="B126" s="1278"/>
      <c r="C126" s="1278" t="s">
        <v>252</v>
      </c>
      <c r="D126" s="1312" t="s">
        <v>3</v>
      </c>
      <c r="E126" s="1278" t="s">
        <v>50</v>
      </c>
      <c r="F126" s="1280" t="s">
        <v>255</v>
      </c>
      <c r="G126" s="1280" t="s">
        <v>255</v>
      </c>
      <c r="H126" s="1278" t="s">
        <v>255</v>
      </c>
      <c r="I126" s="1278" t="s">
        <v>1767</v>
      </c>
      <c r="J126" s="1278" t="s">
        <v>1767</v>
      </c>
      <c r="K126" s="1278"/>
      <c r="L126" s="1278"/>
    </row>
    <row r="127" spans="1:12">
      <c r="A127" s="1278">
        <f>SUBTOTAL(103,$C$7:C127)</f>
        <v>121</v>
      </c>
      <c r="B127" s="1278"/>
      <c r="C127" s="1278" t="s">
        <v>251</v>
      </c>
      <c r="D127" s="1312" t="s">
        <v>49</v>
      </c>
      <c r="E127" s="1278" t="s">
        <v>50</v>
      </c>
      <c r="F127" s="1280" t="s">
        <v>255</v>
      </c>
      <c r="G127" s="1280" t="s">
        <v>255</v>
      </c>
      <c r="H127" s="1278" t="s">
        <v>255</v>
      </c>
      <c r="I127" s="1278" t="s">
        <v>1767</v>
      </c>
      <c r="J127" s="1278" t="s">
        <v>1767</v>
      </c>
      <c r="K127" s="1278"/>
      <c r="L127" s="1278"/>
    </row>
    <row r="128" spans="1:12">
      <c r="A128" s="1278">
        <f>SUBTOTAL(103,$C$7:C128)</f>
        <v>122</v>
      </c>
      <c r="B128" s="1278"/>
      <c r="C128" s="1278" t="s">
        <v>426</v>
      </c>
      <c r="D128" s="1312" t="s">
        <v>170</v>
      </c>
      <c r="E128" s="1278" t="s">
        <v>50</v>
      </c>
      <c r="F128" s="1280" t="s">
        <v>255</v>
      </c>
      <c r="G128" s="1280" t="s">
        <v>255</v>
      </c>
      <c r="H128" s="1278" t="s">
        <v>255</v>
      </c>
      <c r="I128" s="1278" t="s">
        <v>1767</v>
      </c>
      <c r="J128" s="1278" t="s">
        <v>1767</v>
      </c>
      <c r="K128" s="1278"/>
      <c r="L128" s="1278"/>
    </row>
    <row r="129" spans="1:12">
      <c r="A129" s="1278">
        <f>SUBTOTAL(103,$C$7:C129)</f>
        <v>123</v>
      </c>
      <c r="B129" s="1278" t="s">
        <v>556</v>
      </c>
      <c r="C129" s="1278" t="s">
        <v>52</v>
      </c>
      <c r="D129" s="1312" t="s">
        <v>213</v>
      </c>
      <c r="E129" s="1278" t="s">
        <v>50</v>
      </c>
      <c r="F129" s="1280" t="s">
        <v>255</v>
      </c>
      <c r="G129" s="1280" t="s">
        <v>255</v>
      </c>
      <c r="H129" s="1278" t="s">
        <v>255</v>
      </c>
      <c r="I129" s="1278" t="s">
        <v>1767</v>
      </c>
      <c r="J129" s="1278" t="s">
        <v>1767</v>
      </c>
      <c r="K129" s="1278"/>
      <c r="L129" s="1278"/>
    </row>
    <row r="130" spans="1:12">
      <c r="A130" s="1278">
        <f>SUBTOTAL(103,$C$7:C130)</f>
        <v>124</v>
      </c>
      <c r="B130" s="1278" t="s">
        <v>557</v>
      </c>
      <c r="C130" s="1278" t="s">
        <v>53</v>
      </c>
      <c r="D130" s="1312" t="s">
        <v>213</v>
      </c>
      <c r="E130" s="1278" t="s">
        <v>50</v>
      </c>
      <c r="F130" s="1280" t="s">
        <v>255</v>
      </c>
      <c r="G130" s="1280" t="s">
        <v>255</v>
      </c>
      <c r="H130" s="1278" t="s">
        <v>255</v>
      </c>
      <c r="I130" s="1278" t="s">
        <v>1767</v>
      </c>
      <c r="J130" s="1283" t="s">
        <v>1767</v>
      </c>
      <c r="K130" s="1278"/>
      <c r="L130" s="1278"/>
    </row>
    <row r="131" spans="1:12">
      <c r="A131" s="1278">
        <f>SUBTOTAL(103,$C$7:C131)</f>
        <v>125</v>
      </c>
      <c r="B131" s="1278"/>
      <c r="C131" s="1278" t="s">
        <v>174</v>
      </c>
      <c r="D131" s="1312" t="s">
        <v>4</v>
      </c>
      <c r="E131" s="1278" t="s">
        <v>50</v>
      </c>
      <c r="F131" s="1280" t="s">
        <v>255</v>
      </c>
      <c r="G131" s="1280" t="s">
        <v>255</v>
      </c>
      <c r="H131" s="1278" t="s">
        <v>255</v>
      </c>
      <c r="I131" s="1278"/>
      <c r="J131" s="1283" t="s">
        <v>1767</v>
      </c>
      <c r="K131" s="1278"/>
      <c r="L131" s="1278"/>
    </row>
    <row r="132" spans="1:12">
      <c r="A132" s="1278">
        <f>SUBTOTAL(103,$C$7:C132)</f>
        <v>126</v>
      </c>
      <c r="B132" s="1278"/>
      <c r="C132" s="1278" t="s">
        <v>175</v>
      </c>
      <c r="D132" s="1312" t="s">
        <v>4</v>
      </c>
      <c r="E132" s="1278" t="s">
        <v>50</v>
      </c>
      <c r="F132" s="1280" t="s">
        <v>255</v>
      </c>
      <c r="G132" s="1280" t="s">
        <v>255</v>
      </c>
      <c r="H132" s="1278" t="s">
        <v>255</v>
      </c>
      <c r="I132" s="1278" t="s">
        <v>1767</v>
      </c>
      <c r="J132" s="1283" t="s">
        <v>1767</v>
      </c>
      <c r="K132" s="1278"/>
      <c r="L132" s="1278"/>
    </row>
    <row r="133" spans="1:12">
      <c r="A133" s="1278">
        <f>SUBTOTAL(103,$C$7:C133)</f>
        <v>127</v>
      </c>
      <c r="B133" s="1278"/>
      <c r="C133" s="1278" t="s">
        <v>176</v>
      </c>
      <c r="D133" s="1312" t="s">
        <v>170</v>
      </c>
      <c r="E133" s="1278" t="s">
        <v>50</v>
      </c>
      <c r="F133" s="1280" t="s">
        <v>255</v>
      </c>
      <c r="G133" s="1280" t="s">
        <v>255</v>
      </c>
      <c r="H133" s="1278" t="s">
        <v>255</v>
      </c>
      <c r="I133" s="1278" t="s">
        <v>1767</v>
      </c>
      <c r="J133" s="1283" t="s">
        <v>1767</v>
      </c>
      <c r="K133" s="1278"/>
      <c r="L133" s="1278"/>
    </row>
    <row r="134" spans="1:12">
      <c r="A134" s="1278">
        <f>SUBTOTAL(103,$C$7:C134)</f>
        <v>128</v>
      </c>
      <c r="B134" s="1278"/>
      <c r="C134" s="1278" t="s">
        <v>177</v>
      </c>
      <c r="D134" s="1312" t="s">
        <v>2</v>
      </c>
      <c r="E134" s="1278" t="s">
        <v>50</v>
      </c>
      <c r="F134" s="1280" t="s">
        <v>255</v>
      </c>
      <c r="G134" s="1280" t="s">
        <v>255</v>
      </c>
      <c r="H134" s="1278" t="s">
        <v>255</v>
      </c>
      <c r="I134" s="1278"/>
      <c r="J134" s="1323" t="s">
        <v>311</v>
      </c>
      <c r="K134" s="1278"/>
      <c r="L134" s="1278"/>
    </row>
    <row r="135" spans="1:12">
      <c r="A135" s="1278">
        <f>SUBTOTAL(103,$C$7:C135)</f>
        <v>129</v>
      </c>
      <c r="B135" s="1278"/>
      <c r="C135" s="1278" t="s">
        <v>427</v>
      </c>
      <c r="D135" s="1312" t="s">
        <v>3</v>
      </c>
      <c r="E135" s="1278" t="s">
        <v>50</v>
      </c>
      <c r="F135" s="1280" t="s">
        <v>255</v>
      </c>
      <c r="G135" s="1280" t="s">
        <v>255</v>
      </c>
      <c r="H135" s="1278" t="s">
        <v>255</v>
      </c>
      <c r="I135" s="1278"/>
      <c r="J135" s="1281" t="s">
        <v>1543</v>
      </c>
      <c r="K135" s="1278"/>
      <c r="L135" s="1278"/>
    </row>
    <row r="136" spans="1:12">
      <c r="A136" s="1278">
        <f>SUBTOTAL(103,$C$7:C136)</f>
        <v>130</v>
      </c>
      <c r="B136" s="1278"/>
      <c r="C136" s="1278" t="s">
        <v>428</v>
      </c>
      <c r="D136" s="1312" t="s">
        <v>4</v>
      </c>
      <c r="E136" s="1278" t="s">
        <v>50</v>
      </c>
      <c r="F136" s="1280" t="s">
        <v>255</v>
      </c>
      <c r="G136" s="1280" t="s">
        <v>255</v>
      </c>
      <c r="H136" s="1278" t="s">
        <v>255</v>
      </c>
      <c r="I136" s="1278"/>
      <c r="J136" s="1281" t="s">
        <v>1543</v>
      </c>
      <c r="K136" s="1278"/>
      <c r="L136" s="1278"/>
    </row>
    <row r="137" spans="1:12">
      <c r="A137" s="1278">
        <f>SUBTOTAL(103,$C$7:C137)</f>
        <v>131</v>
      </c>
      <c r="B137" s="1278" t="s">
        <v>558</v>
      </c>
      <c r="C137" s="1278" t="s">
        <v>54</v>
      </c>
      <c r="D137" s="1312" t="s">
        <v>197</v>
      </c>
      <c r="E137" s="1278" t="s">
        <v>50</v>
      </c>
      <c r="F137" s="1280" t="s">
        <v>255</v>
      </c>
      <c r="G137" s="1280" t="s">
        <v>255</v>
      </c>
      <c r="H137" s="1278" t="s">
        <v>255</v>
      </c>
      <c r="I137" s="1278"/>
      <c r="J137" s="1323" t="s">
        <v>311</v>
      </c>
      <c r="K137" s="1278"/>
      <c r="L137" s="1278"/>
    </row>
    <row r="138" spans="1:12">
      <c r="A138" s="1278">
        <f>SUBTOTAL(103,$C$7:C138)</f>
        <v>132</v>
      </c>
      <c r="B138" s="1278"/>
      <c r="C138" s="1278" t="s">
        <v>179</v>
      </c>
      <c r="D138" s="1312" t="s">
        <v>3</v>
      </c>
      <c r="E138" s="1278" t="s">
        <v>50</v>
      </c>
      <c r="F138" s="1280" t="s">
        <v>255</v>
      </c>
      <c r="G138" s="1280" t="s">
        <v>255</v>
      </c>
      <c r="H138" s="1278" t="s">
        <v>255</v>
      </c>
      <c r="I138" s="1278" t="s">
        <v>1767</v>
      </c>
      <c r="J138" s="1283" t="s">
        <v>1767</v>
      </c>
      <c r="K138" s="1278"/>
      <c r="L138" s="1278"/>
    </row>
    <row r="139" spans="1:12">
      <c r="A139" s="1278">
        <f>SUBTOTAL(103,$C$7:C139)</f>
        <v>133</v>
      </c>
      <c r="B139" s="1278"/>
      <c r="C139" s="1278" t="s">
        <v>180</v>
      </c>
      <c r="D139" s="1312" t="s">
        <v>79</v>
      </c>
      <c r="E139" s="1278" t="s">
        <v>50</v>
      </c>
      <c r="F139" s="1280" t="s">
        <v>255</v>
      </c>
      <c r="G139" s="1280" t="s">
        <v>255</v>
      </c>
      <c r="H139" s="1278" t="s">
        <v>255</v>
      </c>
      <c r="I139" s="1278" t="s">
        <v>1767</v>
      </c>
      <c r="J139" s="1283" t="s">
        <v>1767</v>
      </c>
      <c r="K139" s="1278"/>
      <c r="L139" s="1278"/>
    </row>
    <row r="140" spans="1:12">
      <c r="A140" s="1278">
        <f>SUBTOTAL(103,$C$7:C140)</f>
        <v>134</v>
      </c>
      <c r="B140" s="1278"/>
      <c r="C140" s="1278" t="s">
        <v>181</v>
      </c>
      <c r="D140" s="1312" t="s">
        <v>79</v>
      </c>
      <c r="E140" s="1278" t="s">
        <v>50</v>
      </c>
      <c r="F140" s="1280" t="s">
        <v>255</v>
      </c>
      <c r="G140" s="1280" t="s">
        <v>255</v>
      </c>
      <c r="H140" s="1278" t="s">
        <v>255</v>
      </c>
      <c r="I140" s="1278" t="s">
        <v>1767</v>
      </c>
      <c r="J140" s="1283" t="s">
        <v>1767</v>
      </c>
      <c r="K140" s="1278"/>
      <c r="L140" s="1278"/>
    </row>
    <row r="141" spans="1:12">
      <c r="A141" s="1278">
        <f>SUBTOTAL(103,$C$7:C141)</f>
        <v>135</v>
      </c>
      <c r="B141" s="1278"/>
      <c r="C141" s="1278" t="s">
        <v>182</v>
      </c>
      <c r="D141" s="1312" t="s">
        <v>3</v>
      </c>
      <c r="E141" s="1278" t="s">
        <v>50</v>
      </c>
      <c r="F141" s="1280" t="s">
        <v>255</v>
      </c>
      <c r="G141" s="1280" t="s">
        <v>255</v>
      </c>
      <c r="H141" s="1278" t="s">
        <v>255</v>
      </c>
      <c r="I141" s="1278" t="s">
        <v>1767</v>
      </c>
      <c r="J141" s="1283" t="s">
        <v>1767</v>
      </c>
      <c r="K141" s="1278"/>
      <c r="L141" s="1278"/>
    </row>
    <row r="142" spans="1:12">
      <c r="A142" s="1278">
        <f>SUBTOTAL(103,$C$7:C142)</f>
        <v>136</v>
      </c>
      <c r="B142" s="1278"/>
      <c r="C142" s="1278" t="s">
        <v>429</v>
      </c>
      <c r="D142" s="1312" t="s">
        <v>3</v>
      </c>
      <c r="E142" s="1278" t="s">
        <v>50</v>
      </c>
      <c r="F142" s="1280" t="s">
        <v>255</v>
      </c>
      <c r="G142" s="1280" t="s">
        <v>255</v>
      </c>
      <c r="H142" s="1278" t="s">
        <v>255</v>
      </c>
      <c r="I142" s="1278" t="s">
        <v>1767</v>
      </c>
      <c r="J142" s="1283" t="s">
        <v>1767</v>
      </c>
      <c r="K142" s="1278"/>
      <c r="L142" s="1278"/>
    </row>
    <row r="143" spans="1:12">
      <c r="A143" s="1278">
        <f>SUBTOTAL(103,$C$7:C143)</f>
        <v>137</v>
      </c>
      <c r="B143" s="1278" t="s">
        <v>559</v>
      </c>
      <c r="C143" s="1278" t="s">
        <v>55</v>
      </c>
      <c r="D143" s="1312" t="s">
        <v>430</v>
      </c>
      <c r="E143" s="1278" t="s">
        <v>50</v>
      </c>
      <c r="F143" s="1280" t="s">
        <v>255</v>
      </c>
      <c r="G143" s="1280" t="s">
        <v>255</v>
      </c>
      <c r="H143" s="1278" t="s">
        <v>255</v>
      </c>
      <c r="I143" s="1278"/>
      <c r="J143" s="1278" t="s">
        <v>1767</v>
      </c>
      <c r="K143" s="1278"/>
      <c r="L143" s="1278"/>
    </row>
    <row r="144" spans="1:12">
      <c r="A144" s="1278">
        <f>SUBTOTAL(103,$C$7:C144)</f>
        <v>138</v>
      </c>
      <c r="B144" s="1278" t="s">
        <v>560</v>
      </c>
      <c r="C144" s="1278" t="s">
        <v>56</v>
      </c>
      <c r="D144" s="1312" t="s">
        <v>215</v>
      </c>
      <c r="E144" s="1278" t="s">
        <v>50</v>
      </c>
      <c r="F144" s="1280" t="s">
        <v>255</v>
      </c>
      <c r="G144" s="1280" t="s">
        <v>255</v>
      </c>
      <c r="H144" s="1278" t="s">
        <v>255</v>
      </c>
      <c r="I144" s="1278" t="s">
        <v>1767</v>
      </c>
      <c r="J144" s="1278" t="s">
        <v>1767</v>
      </c>
      <c r="K144" s="1278"/>
      <c r="L144" s="1278"/>
    </row>
    <row r="145" spans="1:12">
      <c r="A145" s="1278">
        <f>SUBTOTAL(103,$C$7:C145)</f>
        <v>139</v>
      </c>
      <c r="B145" s="1278" t="s">
        <v>675</v>
      </c>
      <c r="C145" s="1278" t="s">
        <v>676</v>
      </c>
      <c r="D145" s="1312" t="s">
        <v>211</v>
      </c>
      <c r="E145" s="1278" t="s">
        <v>50</v>
      </c>
      <c r="F145" s="1280" t="s">
        <v>255</v>
      </c>
      <c r="G145" s="1280" t="s">
        <v>255</v>
      </c>
      <c r="H145" s="1278" t="s">
        <v>255</v>
      </c>
      <c r="I145" s="1278" t="s">
        <v>1767</v>
      </c>
      <c r="J145" s="1278" t="s">
        <v>1767</v>
      </c>
      <c r="K145" s="1278"/>
      <c r="L145" s="1278"/>
    </row>
    <row r="146" spans="1:12">
      <c r="A146" s="1278">
        <f>SUBTOTAL(103,$C$7:C146)</f>
        <v>140</v>
      </c>
      <c r="B146" s="1278" t="s">
        <v>561</v>
      </c>
      <c r="C146" s="1278" t="s">
        <v>57</v>
      </c>
      <c r="D146" s="1312" t="s">
        <v>186</v>
      </c>
      <c r="E146" s="1278" t="s">
        <v>50</v>
      </c>
      <c r="F146" s="1280" t="s">
        <v>255</v>
      </c>
      <c r="G146" s="1280" t="s">
        <v>255</v>
      </c>
      <c r="H146" s="1278" t="s">
        <v>255</v>
      </c>
      <c r="I146" s="1278" t="s">
        <v>1767</v>
      </c>
      <c r="J146" s="1283" t="s">
        <v>1767</v>
      </c>
      <c r="K146" s="1278"/>
      <c r="L146" s="1278"/>
    </row>
    <row r="147" spans="1:12">
      <c r="A147" s="1278">
        <f>SUBTOTAL(103,$C$7:C147)</f>
        <v>141</v>
      </c>
      <c r="B147" s="1278" t="s">
        <v>562</v>
      </c>
      <c r="C147" s="1278" t="s">
        <v>58</v>
      </c>
      <c r="D147" s="1312" t="s">
        <v>186</v>
      </c>
      <c r="E147" s="1278" t="s">
        <v>50</v>
      </c>
      <c r="F147" s="1280" t="s">
        <v>255</v>
      </c>
      <c r="G147" s="1280" t="s">
        <v>255</v>
      </c>
      <c r="H147" s="1278" t="s">
        <v>255</v>
      </c>
      <c r="I147" s="1278"/>
      <c r="J147" s="1323" t="s">
        <v>311</v>
      </c>
      <c r="K147" s="1278"/>
      <c r="L147" s="1278"/>
    </row>
    <row r="148" spans="1:12">
      <c r="A148" s="1278">
        <f>SUBTOTAL(103,$C$7:C148)</f>
        <v>142</v>
      </c>
      <c r="B148" s="1278" t="s">
        <v>563</v>
      </c>
      <c r="C148" s="1278" t="s">
        <v>59</v>
      </c>
      <c r="D148" s="1312" t="s">
        <v>431</v>
      </c>
      <c r="E148" s="1278" t="s">
        <v>50</v>
      </c>
      <c r="F148" s="1280" t="s">
        <v>255</v>
      </c>
      <c r="G148" s="1280" t="s">
        <v>255</v>
      </c>
      <c r="H148" s="1278" t="s">
        <v>255</v>
      </c>
      <c r="I148" s="1278"/>
      <c r="J148" s="1278" t="s">
        <v>1767</v>
      </c>
      <c r="K148" s="1278"/>
      <c r="L148" s="1278"/>
    </row>
    <row r="149" spans="1:12">
      <c r="A149" s="1278">
        <f>SUBTOTAL(103,$C$7:C149)</f>
        <v>143</v>
      </c>
      <c r="B149" s="1278" t="s">
        <v>564</v>
      </c>
      <c r="C149" s="1278" t="s">
        <v>60</v>
      </c>
      <c r="D149" s="1312" t="s">
        <v>431</v>
      </c>
      <c r="E149" s="1278" t="s">
        <v>50</v>
      </c>
      <c r="F149" s="1280" t="s">
        <v>255</v>
      </c>
      <c r="G149" s="1280" t="s">
        <v>255</v>
      </c>
      <c r="H149" s="1278" t="s">
        <v>255</v>
      </c>
      <c r="I149" s="1278" t="s">
        <v>1767</v>
      </c>
      <c r="J149" s="1283" t="s">
        <v>1767</v>
      </c>
      <c r="K149" s="1278" t="s">
        <v>311</v>
      </c>
      <c r="L149" s="1278"/>
    </row>
    <row r="150" spans="1:12">
      <c r="A150" s="1278">
        <f>SUBTOTAL(103,$C$7:C150)</f>
        <v>144</v>
      </c>
      <c r="B150" s="1278"/>
      <c r="C150" s="1278" t="s">
        <v>61</v>
      </c>
      <c r="D150" s="1312" t="s">
        <v>49</v>
      </c>
      <c r="E150" s="1278" t="s">
        <v>50</v>
      </c>
      <c r="F150" s="1280" t="s">
        <v>255</v>
      </c>
      <c r="G150" s="1280" t="s">
        <v>255</v>
      </c>
      <c r="H150" s="1278" t="s">
        <v>255</v>
      </c>
      <c r="I150" s="1278" t="s">
        <v>1767</v>
      </c>
      <c r="J150" s="1283" t="s">
        <v>1767</v>
      </c>
      <c r="K150" s="1278" t="s">
        <v>311</v>
      </c>
      <c r="L150" s="1278"/>
    </row>
    <row r="151" spans="1:12">
      <c r="A151" s="1278">
        <f>SUBTOTAL(103,$C$7:C151)</f>
        <v>145</v>
      </c>
      <c r="B151" s="1282"/>
      <c r="C151" s="1278" t="s">
        <v>62</v>
      </c>
      <c r="D151" s="1312" t="s">
        <v>154</v>
      </c>
      <c r="E151" s="1278" t="s">
        <v>50</v>
      </c>
      <c r="F151" s="1280" t="s">
        <v>255</v>
      </c>
      <c r="G151" s="1280" t="s">
        <v>255</v>
      </c>
      <c r="H151" s="1278" t="s">
        <v>255</v>
      </c>
      <c r="I151" s="1278" t="s">
        <v>1767</v>
      </c>
      <c r="J151" s="1283" t="s">
        <v>1767</v>
      </c>
      <c r="K151" s="1278" t="s">
        <v>311</v>
      </c>
      <c r="L151" s="1278"/>
    </row>
    <row r="152" spans="1:12">
      <c r="A152" s="1278">
        <f>SUBTOTAL(103,$C$7:C152)</f>
        <v>146</v>
      </c>
      <c r="B152" s="1278"/>
      <c r="C152" s="1278" t="s">
        <v>153</v>
      </c>
      <c r="D152" s="1312" t="s">
        <v>170</v>
      </c>
      <c r="E152" s="1278" t="s">
        <v>50</v>
      </c>
      <c r="F152" s="1280" t="s">
        <v>255</v>
      </c>
      <c r="G152" s="1280" t="s">
        <v>255</v>
      </c>
      <c r="H152" s="1278" t="s">
        <v>255</v>
      </c>
      <c r="I152" s="1278" t="s">
        <v>1767</v>
      </c>
      <c r="J152" s="1283" t="s">
        <v>1767</v>
      </c>
      <c r="K152" s="1278" t="s">
        <v>311</v>
      </c>
      <c r="L152" s="1278"/>
    </row>
    <row r="153" spans="1:12">
      <c r="A153" s="1278">
        <f>SUBTOTAL(103,$C$7:C153)</f>
        <v>147</v>
      </c>
      <c r="B153" s="1278"/>
      <c r="C153" s="1278" t="s">
        <v>155</v>
      </c>
      <c r="D153" s="1312" t="s">
        <v>170</v>
      </c>
      <c r="E153" s="1278" t="s">
        <v>50</v>
      </c>
      <c r="F153" s="1280" t="s">
        <v>255</v>
      </c>
      <c r="G153" s="1280" t="s">
        <v>255</v>
      </c>
      <c r="H153" s="1278" t="s">
        <v>255</v>
      </c>
      <c r="I153" s="1278" t="s">
        <v>1767</v>
      </c>
      <c r="J153" s="1283" t="s">
        <v>1767</v>
      </c>
      <c r="K153" s="1278" t="s">
        <v>311</v>
      </c>
      <c r="L153" s="1278"/>
    </row>
    <row r="154" spans="1:12">
      <c r="A154" s="1278">
        <f>SUBTOTAL(103,$C$7:C154)</f>
        <v>148</v>
      </c>
      <c r="B154" s="1278"/>
      <c r="C154" s="1278" t="s">
        <v>156</v>
      </c>
      <c r="D154" s="1312" t="s">
        <v>154</v>
      </c>
      <c r="E154" s="1278" t="s">
        <v>50</v>
      </c>
      <c r="F154" s="1280" t="s">
        <v>255</v>
      </c>
      <c r="G154" s="1280" t="s">
        <v>255</v>
      </c>
      <c r="H154" s="1278" t="s">
        <v>255</v>
      </c>
      <c r="I154" s="1278" t="s">
        <v>1767</v>
      </c>
      <c r="J154" s="1283" t="s">
        <v>1767</v>
      </c>
      <c r="K154" s="1278" t="s">
        <v>311</v>
      </c>
      <c r="L154" s="1278"/>
    </row>
    <row r="155" spans="1:12">
      <c r="A155" s="1278">
        <f>SUBTOTAL(103,$C$7:C155)</f>
        <v>149</v>
      </c>
      <c r="B155" s="1278"/>
      <c r="C155" s="1278" t="s">
        <v>162</v>
      </c>
      <c r="D155" s="1312" t="s">
        <v>4</v>
      </c>
      <c r="E155" s="1278" t="s">
        <v>50</v>
      </c>
      <c r="F155" s="1280" t="s">
        <v>255</v>
      </c>
      <c r="G155" s="1280" t="s">
        <v>255</v>
      </c>
      <c r="H155" s="1278" t="s">
        <v>255</v>
      </c>
      <c r="I155" s="1278" t="s">
        <v>1767</v>
      </c>
      <c r="J155" s="1283" t="s">
        <v>1767</v>
      </c>
      <c r="K155" s="1278" t="s">
        <v>311</v>
      </c>
      <c r="L155" s="1278"/>
    </row>
    <row r="156" spans="1:12">
      <c r="A156" s="1278">
        <f>SUBTOTAL(103,$C$7:C156)</f>
        <v>150</v>
      </c>
      <c r="B156" s="1278" t="s">
        <v>565</v>
      </c>
      <c r="C156" s="1278" t="s">
        <v>63</v>
      </c>
      <c r="D156" s="1312" t="s">
        <v>250</v>
      </c>
      <c r="E156" s="1278" t="s">
        <v>50</v>
      </c>
      <c r="F156" s="1280" t="s">
        <v>255</v>
      </c>
      <c r="G156" s="1280" t="s">
        <v>255</v>
      </c>
      <c r="H156" s="1278" t="s">
        <v>255</v>
      </c>
      <c r="I156" s="1278"/>
      <c r="J156" s="1278" t="s">
        <v>1767</v>
      </c>
      <c r="K156" s="1278" t="s">
        <v>311</v>
      </c>
      <c r="L156" s="1278"/>
    </row>
    <row r="157" spans="1:12">
      <c r="A157" s="1278">
        <f>SUBTOTAL(103,$C$7:C157)</f>
        <v>151</v>
      </c>
      <c r="B157" s="1278" t="s">
        <v>566</v>
      </c>
      <c r="C157" s="1278" t="s">
        <v>64</v>
      </c>
      <c r="D157" s="1312" t="s">
        <v>185</v>
      </c>
      <c r="E157" s="1278" t="s">
        <v>50</v>
      </c>
      <c r="F157" s="1280" t="s">
        <v>255</v>
      </c>
      <c r="G157" s="1280" t="s">
        <v>255</v>
      </c>
      <c r="H157" s="1278" t="s">
        <v>255</v>
      </c>
      <c r="I157" s="1278" t="s">
        <v>1767</v>
      </c>
      <c r="J157" s="1278" t="s">
        <v>1767</v>
      </c>
      <c r="K157" s="1278" t="s">
        <v>1767</v>
      </c>
      <c r="L157" s="1278"/>
    </row>
    <row r="158" spans="1:12">
      <c r="A158" s="1278">
        <f>SUBTOTAL(103,$C$7:C158)</f>
        <v>152</v>
      </c>
      <c r="B158" s="1278"/>
      <c r="C158" s="1278" t="s">
        <v>432</v>
      </c>
      <c r="D158" s="1312" t="s">
        <v>79</v>
      </c>
      <c r="E158" s="1278" t="s">
        <v>50</v>
      </c>
      <c r="F158" s="1280" t="s">
        <v>255</v>
      </c>
      <c r="G158" s="1280" t="s">
        <v>255</v>
      </c>
      <c r="H158" s="1278" t="s">
        <v>255</v>
      </c>
      <c r="I158" s="1278" t="s">
        <v>1767</v>
      </c>
      <c r="J158" s="1278" t="s">
        <v>1767</v>
      </c>
      <c r="K158" s="1278" t="s">
        <v>1767</v>
      </c>
      <c r="L158" s="1278"/>
    </row>
    <row r="159" spans="1:12">
      <c r="A159" s="1278">
        <f>SUBTOTAL(103,$C$7:C159)</f>
        <v>153</v>
      </c>
      <c r="B159" s="1278"/>
      <c r="C159" s="1278" t="s">
        <v>433</v>
      </c>
      <c r="D159" s="1312" t="s">
        <v>3</v>
      </c>
      <c r="E159" s="1278" t="s">
        <v>50</v>
      </c>
      <c r="F159" s="1280" t="s">
        <v>255</v>
      </c>
      <c r="G159" s="1280" t="s">
        <v>255</v>
      </c>
      <c r="H159" s="1278" t="s">
        <v>255</v>
      </c>
      <c r="I159" s="1278" t="s">
        <v>1767</v>
      </c>
      <c r="J159" s="1278" t="s">
        <v>1767</v>
      </c>
      <c r="K159" s="1278" t="s">
        <v>1767</v>
      </c>
      <c r="L159" s="1278"/>
    </row>
    <row r="160" spans="1:12">
      <c r="A160" s="1278">
        <f>SUBTOTAL(103,$C$7:C160)</f>
        <v>154</v>
      </c>
      <c r="B160" s="1278"/>
      <c r="C160" s="1278" t="s">
        <v>434</v>
      </c>
      <c r="D160" s="1312" t="s">
        <v>3</v>
      </c>
      <c r="E160" s="1278" t="s">
        <v>50</v>
      </c>
      <c r="F160" s="1280" t="s">
        <v>255</v>
      </c>
      <c r="G160" s="1280" t="s">
        <v>255</v>
      </c>
      <c r="H160" s="1278" t="s">
        <v>255</v>
      </c>
      <c r="I160" s="1278" t="s">
        <v>1767</v>
      </c>
      <c r="J160" s="1278" t="s">
        <v>1767</v>
      </c>
      <c r="K160" s="1278" t="s">
        <v>1767</v>
      </c>
      <c r="L160" s="1278"/>
    </row>
    <row r="161" spans="1:12">
      <c r="A161" s="1278">
        <f>SUBTOTAL(103,$C$7:C161)</f>
        <v>155</v>
      </c>
      <c r="B161" s="1278"/>
      <c r="C161" s="1278" t="s">
        <v>435</v>
      </c>
      <c r="D161" s="1312" t="s">
        <v>2</v>
      </c>
      <c r="E161" s="1278" t="s">
        <v>50</v>
      </c>
      <c r="F161" s="1280" t="s">
        <v>255</v>
      </c>
      <c r="G161" s="1280" t="s">
        <v>255</v>
      </c>
      <c r="H161" s="1278" t="s">
        <v>255</v>
      </c>
      <c r="I161" s="1278" t="s">
        <v>1767</v>
      </c>
      <c r="J161" s="1278" t="s">
        <v>1767</v>
      </c>
      <c r="K161" s="1278" t="s">
        <v>1767</v>
      </c>
      <c r="L161" s="1278"/>
    </row>
    <row r="162" spans="1:12">
      <c r="A162" s="1278">
        <f>SUBTOTAL(103,$C$7:C162)</f>
        <v>156</v>
      </c>
      <c r="B162" s="1278"/>
      <c r="C162" s="1278" t="s">
        <v>436</v>
      </c>
      <c r="D162" s="1312" t="s">
        <v>3</v>
      </c>
      <c r="E162" s="1278" t="s">
        <v>50</v>
      </c>
      <c r="F162" s="1280" t="s">
        <v>255</v>
      </c>
      <c r="G162" s="1280" t="s">
        <v>255</v>
      </c>
      <c r="H162" s="1278" t="s">
        <v>255</v>
      </c>
      <c r="I162" s="1278" t="s">
        <v>1767</v>
      </c>
      <c r="J162" s="1278" t="s">
        <v>1767</v>
      </c>
      <c r="K162" s="1278" t="s">
        <v>1767</v>
      </c>
      <c r="L162" s="1278"/>
    </row>
    <row r="163" spans="1:12">
      <c r="A163" s="1278">
        <f>SUBTOTAL(103,$C$7:C163)</f>
        <v>157</v>
      </c>
      <c r="B163" s="1278" t="s">
        <v>899</v>
      </c>
      <c r="C163" s="1278" t="s">
        <v>900</v>
      </c>
      <c r="D163" s="1312" t="s">
        <v>197</v>
      </c>
      <c r="E163" s="1278" t="s">
        <v>50</v>
      </c>
      <c r="F163" s="1280" t="s">
        <v>255</v>
      </c>
      <c r="G163" s="1280" t="s">
        <v>255</v>
      </c>
      <c r="H163" s="1278" t="s">
        <v>255</v>
      </c>
      <c r="I163" s="1278" t="s">
        <v>1767</v>
      </c>
      <c r="J163" s="1278" t="s">
        <v>1767</v>
      </c>
      <c r="K163" s="1278" t="s">
        <v>1767</v>
      </c>
      <c r="L163" s="1278"/>
    </row>
    <row r="164" spans="1:12">
      <c r="A164" s="1278">
        <f>SUBTOTAL(103,$C$7:C164)</f>
        <v>158</v>
      </c>
      <c r="B164" s="1278"/>
      <c r="C164" s="1278" t="s">
        <v>901</v>
      </c>
      <c r="D164" s="1312" t="s">
        <v>79</v>
      </c>
      <c r="E164" s="1278" t="s">
        <v>50</v>
      </c>
      <c r="F164" s="1280" t="s">
        <v>255</v>
      </c>
      <c r="G164" s="1280" t="s">
        <v>255</v>
      </c>
      <c r="H164" s="1278" t="s">
        <v>255</v>
      </c>
      <c r="I164" s="1278" t="s">
        <v>1767</v>
      </c>
      <c r="J164" s="1278" t="s">
        <v>1767</v>
      </c>
      <c r="K164" s="1278" t="s">
        <v>1767</v>
      </c>
      <c r="L164" s="1278"/>
    </row>
    <row r="165" spans="1:12">
      <c r="A165" s="1278">
        <f>SUBTOTAL(103,$C$7:C165)</f>
        <v>159</v>
      </c>
      <c r="B165" s="1278"/>
      <c r="C165" s="1278" t="s">
        <v>902</v>
      </c>
      <c r="D165" s="1312" t="s">
        <v>79</v>
      </c>
      <c r="E165" s="1278" t="s">
        <v>50</v>
      </c>
      <c r="F165" s="1280" t="s">
        <v>255</v>
      </c>
      <c r="G165" s="1280" t="s">
        <v>255</v>
      </c>
      <c r="H165" s="1278" t="s">
        <v>255</v>
      </c>
      <c r="I165" s="1278" t="s">
        <v>1767</v>
      </c>
      <c r="J165" s="1278" t="s">
        <v>1767</v>
      </c>
      <c r="K165" s="1278" t="s">
        <v>1767</v>
      </c>
      <c r="L165" s="1278"/>
    </row>
    <row r="166" spans="1:12">
      <c r="A166" s="1278">
        <f>SUBTOTAL(103,$C$7:C166)</f>
        <v>160</v>
      </c>
      <c r="B166" s="1278"/>
      <c r="C166" s="1278" t="s">
        <v>903</v>
      </c>
      <c r="D166" s="1312" t="s">
        <v>79</v>
      </c>
      <c r="E166" s="1278" t="s">
        <v>50</v>
      </c>
      <c r="F166" s="1280" t="s">
        <v>255</v>
      </c>
      <c r="G166" s="1280" t="s">
        <v>255</v>
      </c>
      <c r="H166" s="1278" t="s">
        <v>255</v>
      </c>
      <c r="I166" s="1278" t="s">
        <v>1767</v>
      </c>
      <c r="J166" s="1278" t="s">
        <v>1767</v>
      </c>
      <c r="K166" s="1278" t="s">
        <v>1767</v>
      </c>
      <c r="L166" s="1278"/>
    </row>
    <row r="167" spans="1:12">
      <c r="A167" s="1278">
        <f>SUBTOTAL(103,$C$7:C167)</f>
        <v>161</v>
      </c>
      <c r="B167" s="1278"/>
      <c r="C167" s="1278" t="s">
        <v>904</v>
      </c>
      <c r="D167" s="1312" t="s">
        <v>2</v>
      </c>
      <c r="E167" s="1278" t="s">
        <v>50</v>
      </c>
      <c r="F167" s="1280" t="s">
        <v>255</v>
      </c>
      <c r="G167" s="1280" t="s">
        <v>255</v>
      </c>
      <c r="H167" s="1278" t="s">
        <v>255</v>
      </c>
      <c r="I167" s="1278" t="s">
        <v>1767</v>
      </c>
      <c r="J167" s="1278" t="s">
        <v>1767</v>
      </c>
      <c r="K167" s="1278" t="s">
        <v>1767</v>
      </c>
      <c r="L167" s="1278"/>
    </row>
    <row r="168" spans="1:12">
      <c r="A168" s="1278">
        <f>SUBTOTAL(103,$C$7:C168)</f>
        <v>162</v>
      </c>
      <c r="B168" s="1278"/>
      <c r="C168" s="1278" t="s">
        <v>905</v>
      </c>
      <c r="D168" s="1312" t="s">
        <v>79</v>
      </c>
      <c r="E168" s="1278" t="s">
        <v>50</v>
      </c>
      <c r="F168" s="1280" t="s">
        <v>255</v>
      </c>
      <c r="G168" s="1280" t="s">
        <v>255</v>
      </c>
      <c r="H168" s="1278" t="s">
        <v>255</v>
      </c>
      <c r="I168" s="1278" t="s">
        <v>1767</v>
      </c>
      <c r="J168" s="1278" t="s">
        <v>1767</v>
      </c>
      <c r="K168" s="1278" t="s">
        <v>1767</v>
      </c>
      <c r="L168" s="1278"/>
    </row>
    <row r="169" spans="1:12">
      <c r="A169" s="1278">
        <f>SUBTOTAL(103,$C$7:C169)</f>
        <v>163</v>
      </c>
      <c r="B169" s="1278"/>
      <c r="C169" s="1278" t="s">
        <v>906</v>
      </c>
      <c r="D169" s="1312" t="s">
        <v>49</v>
      </c>
      <c r="E169" s="1278" t="s">
        <v>50</v>
      </c>
      <c r="F169" s="1280" t="s">
        <v>255</v>
      </c>
      <c r="G169" s="1280" t="s">
        <v>255</v>
      </c>
      <c r="H169" s="1278" t="s">
        <v>255</v>
      </c>
      <c r="I169" s="1278" t="s">
        <v>1767</v>
      </c>
      <c r="J169" s="1278" t="s">
        <v>1767</v>
      </c>
      <c r="K169" s="1278" t="s">
        <v>1767</v>
      </c>
      <c r="L169" s="1278"/>
    </row>
    <row r="170" spans="1:12">
      <c r="A170" s="1278">
        <f>SUBTOTAL(103,$C$7:C170)</f>
        <v>164</v>
      </c>
      <c r="B170" s="1278" t="s">
        <v>567</v>
      </c>
      <c r="C170" s="1278" t="s">
        <v>65</v>
      </c>
      <c r="D170" s="1312" t="s">
        <v>197</v>
      </c>
      <c r="E170" s="1278" t="s">
        <v>50</v>
      </c>
      <c r="F170" s="1280" t="s">
        <v>255</v>
      </c>
      <c r="G170" s="1280" t="s">
        <v>255</v>
      </c>
      <c r="H170" s="1278" t="s">
        <v>255</v>
      </c>
      <c r="I170" s="1278" t="s">
        <v>1767</v>
      </c>
      <c r="J170" s="1278" t="s">
        <v>1767</v>
      </c>
      <c r="K170" s="1278" t="s">
        <v>1767</v>
      </c>
      <c r="L170" s="1278"/>
    </row>
    <row r="171" spans="1:12">
      <c r="A171" s="1278">
        <f>SUBTOTAL(103,$C$7:C171)</f>
        <v>165</v>
      </c>
      <c r="B171" s="1278"/>
      <c r="C171" s="1278" t="s">
        <v>26</v>
      </c>
      <c r="D171" s="1312" t="s">
        <v>3</v>
      </c>
      <c r="E171" s="1278" t="s">
        <v>50</v>
      </c>
      <c r="F171" s="1280" t="s">
        <v>255</v>
      </c>
      <c r="G171" s="1280" t="s">
        <v>255</v>
      </c>
      <c r="H171" s="1278" t="s">
        <v>255</v>
      </c>
      <c r="I171" s="1278" t="s">
        <v>1767</v>
      </c>
      <c r="J171" s="1278" t="s">
        <v>1767</v>
      </c>
      <c r="K171" s="1278" t="s">
        <v>1767</v>
      </c>
      <c r="L171" s="1278"/>
    </row>
    <row r="172" spans="1:12">
      <c r="A172" s="1278">
        <f>SUBTOTAL(103,$C$7:C172)</f>
        <v>166</v>
      </c>
      <c r="B172" s="1278"/>
      <c r="C172" s="1278" t="s">
        <v>437</v>
      </c>
      <c r="D172" s="1312" t="s">
        <v>49</v>
      </c>
      <c r="E172" s="1278" t="s">
        <v>50</v>
      </c>
      <c r="F172" s="1280" t="s">
        <v>255</v>
      </c>
      <c r="G172" s="1280" t="s">
        <v>255</v>
      </c>
      <c r="H172" s="1278" t="s">
        <v>255</v>
      </c>
      <c r="I172" s="1278" t="s">
        <v>1767</v>
      </c>
      <c r="J172" s="1278" t="s">
        <v>1767</v>
      </c>
      <c r="K172" s="1278" t="s">
        <v>1767</v>
      </c>
      <c r="L172" s="1278"/>
    </row>
    <row r="173" spans="1:12">
      <c r="A173" s="1278">
        <f>SUBTOTAL(103,$C$7:C173)</f>
        <v>167</v>
      </c>
      <c r="B173" s="1278"/>
      <c r="C173" s="1278" t="s">
        <v>438</v>
      </c>
      <c r="D173" s="1312" t="s">
        <v>2</v>
      </c>
      <c r="E173" s="1278" t="s">
        <v>50</v>
      </c>
      <c r="F173" s="1280" t="s">
        <v>255</v>
      </c>
      <c r="G173" s="1280" t="s">
        <v>255</v>
      </c>
      <c r="H173" s="1278" t="s">
        <v>255</v>
      </c>
      <c r="I173" s="1278" t="s">
        <v>1767</v>
      </c>
      <c r="J173" s="1278" t="s">
        <v>1767</v>
      </c>
      <c r="K173" s="1278" t="s">
        <v>1767</v>
      </c>
      <c r="L173" s="1278"/>
    </row>
    <row r="174" spans="1:12">
      <c r="A174" s="1278">
        <f>SUBTOTAL(103,$C$7:C174)</f>
        <v>168</v>
      </c>
      <c r="B174" s="1278"/>
      <c r="C174" s="1278" t="s">
        <v>439</v>
      </c>
      <c r="D174" s="1312" t="s">
        <v>49</v>
      </c>
      <c r="E174" s="1278" t="s">
        <v>50</v>
      </c>
      <c r="F174" s="1280" t="s">
        <v>255</v>
      </c>
      <c r="G174" s="1280" t="s">
        <v>255</v>
      </c>
      <c r="H174" s="1278" t="s">
        <v>255</v>
      </c>
      <c r="I174" s="1278" t="s">
        <v>1767</v>
      </c>
      <c r="J174" s="1278" t="s">
        <v>1767</v>
      </c>
      <c r="K174" s="1278" t="s">
        <v>1767</v>
      </c>
      <c r="L174" s="1278"/>
    </row>
    <row r="175" spans="1:12">
      <c r="A175" s="1278">
        <f>SUBTOTAL(103,$C$7:C175)</f>
        <v>169</v>
      </c>
      <c r="B175" s="1278"/>
      <c r="C175" s="1278" t="s">
        <v>440</v>
      </c>
      <c r="D175" s="1312" t="s">
        <v>3</v>
      </c>
      <c r="E175" s="1278" t="s">
        <v>50</v>
      </c>
      <c r="F175" s="1280" t="s">
        <v>255</v>
      </c>
      <c r="G175" s="1280" t="s">
        <v>255</v>
      </c>
      <c r="H175" s="1278" t="s">
        <v>255</v>
      </c>
      <c r="I175" s="1278" t="s">
        <v>1767</v>
      </c>
      <c r="J175" s="1278" t="s">
        <v>1767</v>
      </c>
      <c r="K175" s="1278" t="s">
        <v>1767</v>
      </c>
      <c r="L175" s="1278"/>
    </row>
    <row r="176" spans="1:12">
      <c r="A176" s="1278">
        <f>SUBTOTAL(103,$C$7:C176)</f>
        <v>170</v>
      </c>
      <c r="B176" s="1278"/>
      <c r="C176" s="1278" t="s">
        <v>441</v>
      </c>
      <c r="D176" s="1312" t="s">
        <v>79</v>
      </c>
      <c r="E176" s="1278" t="s">
        <v>50</v>
      </c>
      <c r="F176" s="1280" t="s">
        <v>255</v>
      </c>
      <c r="G176" s="1280" t="s">
        <v>255</v>
      </c>
      <c r="H176" s="1278" t="s">
        <v>255</v>
      </c>
      <c r="I176" s="1278" t="s">
        <v>1767</v>
      </c>
      <c r="J176" s="1278" t="s">
        <v>1767</v>
      </c>
      <c r="K176" s="1278" t="s">
        <v>1767</v>
      </c>
      <c r="L176" s="1278"/>
    </row>
    <row r="177" spans="1:12">
      <c r="A177" s="1278">
        <f>SUBTOTAL(103,$C$7:C177)</f>
        <v>171</v>
      </c>
      <c r="B177" s="1278"/>
      <c r="C177" s="1278" t="s">
        <v>442</v>
      </c>
      <c r="D177" s="1312" t="s">
        <v>4</v>
      </c>
      <c r="E177" s="1278" t="s">
        <v>50</v>
      </c>
      <c r="F177" s="1280" t="s">
        <v>255</v>
      </c>
      <c r="G177" s="1280" t="s">
        <v>255</v>
      </c>
      <c r="H177" s="1278" t="s">
        <v>255</v>
      </c>
      <c r="I177" s="1278" t="s">
        <v>1767</v>
      </c>
      <c r="J177" s="1278" t="s">
        <v>1767</v>
      </c>
      <c r="K177" s="1278" t="s">
        <v>1767</v>
      </c>
      <c r="L177" s="1278"/>
    </row>
    <row r="178" spans="1:12">
      <c r="A178" s="1278">
        <f>SUBTOTAL(103,$C$7:C178)</f>
        <v>172</v>
      </c>
      <c r="B178" s="1278"/>
      <c r="C178" s="1278" t="s">
        <v>443</v>
      </c>
      <c r="D178" s="1312" t="s">
        <v>2</v>
      </c>
      <c r="E178" s="1278" t="s">
        <v>50</v>
      </c>
      <c r="F178" s="1280" t="s">
        <v>255</v>
      </c>
      <c r="G178" s="1280" t="s">
        <v>255</v>
      </c>
      <c r="H178" s="1278" t="s">
        <v>255</v>
      </c>
      <c r="I178" s="1278" t="s">
        <v>1767</v>
      </c>
      <c r="J178" s="1278" t="s">
        <v>1767</v>
      </c>
      <c r="K178" s="1278" t="s">
        <v>1767</v>
      </c>
      <c r="L178" s="1278"/>
    </row>
    <row r="179" spans="1:12">
      <c r="A179" s="1278">
        <f>SUBTOTAL(103,$C$7:C179)</f>
        <v>173</v>
      </c>
      <c r="B179" s="1278"/>
      <c r="C179" s="1278" t="s">
        <v>444</v>
      </c>
      <c r="D179" s="1312" t="s">
        <v>4</v>
      </c>
      <c r="E179" s="1278" t="s">
        <v>50</v>
      </c>
      <c r="F179" s="1280" t="s">
        <v>255</v>
      </c>
      <c r="G179" s="1280" t="s">
        <v>255</v>
      </c>
      <c r="H179" s="1278" t="s">
        <v>255</v>
      </c>
      <c r="I179" s="1278" t="s">
        <v>1767</v>
      </c>
      <c r="J179" s="1278" t="s">
        <v>1767</v>
      </c>
      <c r="K179" s="1278" t="s">
        <v>1767</v>
      </c>
      <c r="L179" s="1278"/>
    </row>
    <row r="180" spans="1:12">
      <c r="A180" s="1278">
        <f>SUBTOTAL(103,$C$7:C180)</f>
        <v>174</v>
      </c>
      <c r="B180" s="1278"/>
      <c r="C180" s="1278" t="s">
        <v>445</v>
      </c>
      <c r="D180" s="1312" t="s">
        <v>2</v>
      </c>
      <c r="E180" s="1278" t="s">
        <v>50</v>
      </c>
      <c r="F180" s="1280" t="s">
        <v>255</v>
      </c>
      <c r="G180" s="1280" t="s">
        <v>255</v>
      </c>
      <c r="H180" s="1278" t="s">
        <v>255</v>
      </c>
      <c r="I180" s="1278" t="s">
        <v>1767</v>
      </c>
      <c r="J180" s="1278" t="s">
        <v>1767</v>
      </c>
      <c r="K180" s="1278" t="s">
        <v>1767</v>
      </c>
      <c r="L180" s="1278"/>
    </row>
    <row r="181" spans="1:12">
      <c r="A181" s="1278">
        <f>SUBTOTAL(103,$C$7:C181)</f>
        <v>175</v>
      </c>
      <c r="B181" s="1278" t="s">
        <v>568</v>
      </c>
      <c r="C181" s="1278" t="s">
        <v>9</v>
      </c>
      <c r="D181" s="1312" t="s">
        <v>197</v>
      </c>
      <c r="E181" s="1278" t="s">
        <v>50</v>
      </c>
      <c r="F181" s="1280" t="s">
        <v>255</v>
      </c>
      <c r="G181" s="1280" t="s">
        <v>255</v>
      </c>
      <c r="H181" s="1278" t="s">
        <v>255</v>
      </c>
      <c r="I181" s="1278" t="s">
        <v>1767</v>
      </c>
      <c r="J181" s="1278" t="s">
        <v>1767</v>
      </c>
      <c r="K181" s="1278" t="s">
        <v>1767</v>
      </c>
      <c r="L181" s="1278"/>
    </row>
    <row r="182" spans="1:12">
      <c r="A182" s="1278">
        <f>SUBTOTAL(103,$C$7:C182)</f>
        <v>176</v>
      </c>
      <c r="B182" s="1278"/>
      <c r="C182" s="1278" t="s">
        <v>82</v>
      </c>
      <c r="D182" s="1312" t="s">
        <v>2</v>
      </c>
      <c r="E182" s="1278" t="s">
        <v>50</v>
      </c>
      <c r="F182" s="1280" t="s">
        <v>255</v>
      </c>
      <c r="G182" s="1280" t="s">
        <v>255</v>
      </c>
      <c r="H182" s="1278" t="s">
        <v>255</v>
      </c>
      <c r="I182" s="1278" t="s">
        <v>1767</v>
      </c>
      <c r="J182" s="1278" t="s">
        <v>1767</v>
      </c>
      <c r="K182" s="1278" t="s">
        <v>1767</v>
      </c>
      <c r="L182" s="1278"/>
    </row>
    <row r="183" spans="1:12">
      <c r="A183" s="1278">
        <f>SUBTOTAL(103,$C$7:C183)</f>
        <v>177</v>
      </c>
      <c r="B183" s="1278"/>
      <c r="C183" s="1278" t="s">
        <v>163</v>
      </c>
      <c r="D183" s="1312" t="s">
        <v>170</v>
      </c>
      <c r="E183" s="1278" t="s">
        <v>50</v>
      </c>
      <c r="F183" s="1280" t="s">
        <v>255</v>
      </c>
      <c r="G183" s="1280" t="s">
        <v>255</v>
      </c>
      <c r="H183" s="1278" t="s">
        <v>255</v>
      </c>
      <c r="I183" s="1278" t="s">
        <v>1767</v>
      </c>
      <c r="J183" s="1278" t="s">
        <v>1767</v>
      </c>
      <c r="K183" s="1278" t="s">
        <v>1767</v>
      </c>
      <c r="L183" s="1278"/>
    </row>
    <row r="184" spans="1:12">
      <c r="A184" s="1278">
        <f>SUBTOTAL(103,$C$7:C184)</f>
        <v>178</v>
      </c>
      <c r="B184" s="1278"/>
      <c r="C184" s="1278" t="s">
        <v>164</v>
      </c>
      <c r="D184" s="1312" t="s">
        <v>2</v>
      </c>
      <c r="E184" s="1278" t="s">
        <v>50</v>
      </c>
      <c r="F184" s="1280" t="s">
        <v>255</v>
      </c>
      <c r="G184" s="1280" t="s">
        <v>255</v>
      </c>
      <c r="H184" s="1278" t="s">
        <v>255</v>
      </c>
      <c r="I184" s="1278" t="s">
        <v>1767</v>
      </c>
      <c r="J184" s="1278" t="s">
        <v>1767</v>
      </c>
      <c r="K184" s="1278" t="s">
        <v>1767</v>
      </c>
      <c r="L184" s="1278"/>
    </row>
    <row r="185" spans="1:12">
      <c r="A185" s="1278">
        <f>SUBTOTAL(103,$C$7:C185)</f>
        <v>179</v>
      </c>
      <c r="B185" s="1278"/>
      <c r="C185" s="1278" t="s">
        <v>446</v>
      </c>
      <c r="D185" s="1312" t="s">
        <v>154</v>
      </c>
      <c r="E185" s="1278" t="s">
        <v>50</v>
      </c>
      <c r="F185" s="1280" t="s">
        <v>255</v>
      </c>
      <c r="G185" s="1280" t="s">
        <v>255</v>
      </c>
      <c r="H185" s="1278" t="s">
        <v>255</v>
      </c>
      <c r="I185" s="1278" t="s">
        <v>1767</v>
      </c>
      <c r="J185" s="1278" t="s">
        <v>1767</v>
      </c>
      <c r="K185" s="1278" t="s">
        <v>1767</v>
      </c>
      <c r="L185" s="1278"/>
    </row>
    <row r="186" spans="1:12">
      <c r="A186" s="1278">
        <f>SUBTOTAL(103,$C$7:C186)</f>
        <v>180</v>
      </c>
      <c r="B186" s="1278"/>
      <c r="C186" s="1278" t="s">
        <v>447</v>
      </c>
      <c r="D186" s="1312" t="s">
        <v>79</v>
      </c>
      <c r="E186" s="1278" t="s">
        <v>50</v>
      </c>
      <c r="F186" s="1280" t="s">
        <v>255</v>
      </c>
      <c r="G186" s="1280" t="s">
        <v>255</v>
      </c>
      <c r="H186" s="1278" t="s">
        <v>255</v>
      </c>
      <c r="I186" s="1278" t="s">
        <v>1767</v>
      </c>
      <c r="J186" s="1278" t="s">
        <v>1767</v>
      </c>
      <c r="K186" s="1278" t="s">
        <v>1767</v>
      </c>
      <c r="L186" s="1278"/>
    </row>
    <row r="187" spans="1:12">
      <c r="A187" s="1278">
        <f>SUBTOTAL(103,$C$7:C187)</f>
        <v>181</v>
      </c>
      <c r="B187" s="1278"/>
      <c r="C187" s="1278" t="s">
        <v>448</v>
      </c>
      <c r="D187" s="1312" t="s">
        <v>49</v>
      </c>
      <c r="E187" s="1278" t="s">
        <v>50</v>
      </c>
      <c r="F187" s="1280" t="s">
        <v>255</v>
      </c>
      <c r="G187" s="1280" t="s">
        <v>255</v>
      </c>
      <c r="H187" s="1278" t="s">
        <v>255</v>
      </c>
      <c r="I187" s="1278" t="s">
        <v>1767</v>
      </c>
      <c r="J187" s="1278" t="s">
        <v>1767</v>
      </c>
      <c r="K187" s="1278" t="s">
        <v>1767</v>
      </c>
      <c r="L187" s="1278"/>
    </row>
    <row r="188" spans="1:12">
      <c r="A188" s="1278">
        <f>SUBTOTAL(103,$C$7:C188)</f>
        <v>182</v>
      </c>
      <c r="B188" s="1278"/>
      <c r="C188" s="1278" t="s">
        <v>449</v>
      </c>
      <c r="D188" s="1312" t="s">
        <v>3</v>
      </c>
      <c r="E188" s="1278" t="s">
        <v>50</v>
      </c>
      <c r="F188" s="1280" t="s">
        <v>255</v>
      </c>
      <c r="G188" s="1280" t="s">
        <v>255</v>
      </c>
      <c r="H188" s="1278" t="s">
        <v>255</v>
      </c>
      <c r="I188" s="1278" t="s">
        <v>1767</v>
      </c>
      <c r="J188" s="1278" t="s">
        <v>1767</v>
      </c>
      <c r="K188" s="1278" t="s">
        <v>1767</v>
      </c>
      <c r="L188" s="1278"/>
    </row>
    <row r="189" spans="1:12">
      <c r="A189" s="1278">
        <f>SUBTOTAL(103,$C$7:C189)</f>
        <v>183</v>
      </c>
      <c r="B189" s="1278"/>
      <c r="C189" s="1278" t="s">
        <v>450</v>
      </c>
      <c r="D189" s="1312" t="s">
        <v>3</v>
      </c>
      <c r="E189" s="1278" t="s">
        <v>50</v>
      </c>
      <c r="F189" s="1280" t="s">
        <v>255</v>
      </c>
      <c r="G189" s="1280" t="s">
        <v>255</v>
      </c>
      <c r="H189" s="1278" t="s">
        <v>255</v>
      </c>
      <c r="I189" s="1278" t="s">
        <v>1767</v>
      </c>
      <c r="J189" s="1278" t="s">
        <v>1767</v>
      </c>
      <c r="K189" s="1278" t="s">
        <v>1767</v>
      </c>
      <c r="L189" s="1278"/>
    </row>
    <row r="190" spans="1:12">
      <c r="A190" s="1278">
        <f>SUBTOTAL(103,$C$7:C190)</f>
        <v>184</v>
      </c>
      <c r="B190" s="1278"/>
      <c r="C190" s="1278" t="s">
        <v>451</v>
      </c>
      <c r="D190" s="1312" t="s">
        <v>170</v>
      </c>
      <c r="E190" s="1278" t="s">
        <v>50</v>
      </c>
      <c r="F190" s="1280" t="s">
        <v>255</v>
      </c>
      <c r="G190" s="1280" t="s">
        <v>255</v>
      </c>
      <c r="H190" s="1278" t="s">
        <v>255</v>
      </c>
      <c r="I190" s="1278" t="s">
        <v>1767</v>
      </c>
      <c r="J190" s="1278" t="s">
        <v>1767</v>
      </c>
      <c r="K190" s="1278" t="s">
        <v>1767</v>
      </c>
      <c r="L190" s="1278"/>
    </row>
    <row r="191" spans="1:12">
      <c r="A191" s="1278">
        <f>SUBTOTAL(103,$C$7:C191)</f>
        <v>185</v>
      </c>
      <c r="B191" s="1278"/>
      <c r="C191" s="1278" t="s">
        <v>452</v>
      </c>
      <c r="D191" s="1312" t="s">
        <v>989</v>
      </c>
      <c r="E191" s="1278" t="s">
        <v>50</v>
      </c>
      <c r="F191" s="1280" t="s">
        <v>255</v>
      </c>
      <c r="G191" s="1280" t="s">
        <v>255</v>
      </c>
      <c r="H191" s="1278" t="s">
        <v>255</v>
      </c>
      <c r="I191" s="1278" t="s">
        <v>1767</v>
      </c>
      <c r="J191" s="1278" t="s">
        <v>1767</v>
      </c>
      <c r="K191" s="1278" t="s">
        <v>1767</v>
      </c>
      <c r="L191" s="1278"/>
    </row>
    <row r="192" spans="1:12">
      <c r="A192" s="1278">
        <f>SUBTOTAL(103,$C$7:C192)</f>
        <v>186</v>
      </c>
      <c r="B192" s="1278" t="s">
        <v>569</v>
      </c>
      <c r="C192" s="1278" t="s">
        <v>10</v>
      </c>
      <c r="D192" s="1312" t="s">
        <v>184</v>
      </c>
      <c r="E192" s="1278" t="s">
        <v>50</v>
      </c>
      <c r="F192" s="1280" t="s">
        <v>255</v>
      </c>
      <c r="G192" s="1280" t="s">
        <v>255</v>
      </c>
      <c r="H192" s="1278" t="s">
        <v>255</v>
      </c>
      <c r="I192" s="1278" t="s">
        <v>1767</v>
      </c>
      <c r="J192" s="1278" t="s">
        <v>1767</v>
      </c>
      <c r="K192" s="1278" t="s">
        <v>1767</v>
      </c>
      <c r="L192" s="1278"/>
    </row>
    <row r="193" spans="1:12">
      <c r="A193" s="1278">
        <f>SUBTOTAL(103,$C$7:C193)</f>
        <v>187</v>
      </c>
      <c r="B193" s="1278"/>
      <c r="C193" s="1278" t="s">
        <v>66</v>
      </c>
      <c r="D193" s="1312" t="s">
        <v>79</v>
      </c>
      <c r="E193" s="1278" t="s">
        <v>50</v>
      </c>
      <c r="F193" s="1280" t="s">
        <v>255</v>
      </c>
      <c r="G193" s="1280" t="s">
        <v>255</v>
      </c>
      <c r="H193" s="1278" t="s">
        <v>255</v>
      </c>
      <c r="I193" s="1278" t="s">
        <v>1767</v>
      </c>
      <c r="J193" s="1278" t="s">
        <v>1767</v>
      </c>
      <c r="K193" s="1278" t="s">
        <v>1767</v>
      </c>
      <c r="L193" s="1278"/>
    </row>
    <row r="194" spans="1:12">
      <c r="A194" s="1278">
        <f>SUBTOTAL(103,$C$7:C194)</f>
        <v>188</v>
      </c>
      <c r="B194" s="1278"/>
      <c r="C194" s="1278" t="s">
        <v>165</v>
      </c>
      <c r="D194" s="1312" t="s">
        <v>49</v>
      </c>
      <c r="E194" s="1278" t="s">
        <v>50</v>
      </c>
      <c r="F194" s="1280" t="s">
        <v>255</v>
      </c>
      <c r="G194" s="1280" t="s">
        <v>255</v>
      </c>
      <c r="H194" s="1278" t="s">
        <v>255</v>
      </c>
      <c r="I194" s="1278" t="s">
        <v>1767</v>
      </c>
      <c r="J194" s="1278" t="s">
        <v>1767</v>
      </c>
      <c r="K194" s="1278" t="s">
        <v>1767</v>
      </c>
      <c r="L194" s="1278"/>
    </row>
    <row r="195" spans="1:12">
      <c r="A195" s="1278">
        <f>SUBTOTAL(103,$C$7:C195)</f>
        <v>189</v>
      </c>
      <c r="B195" s="1278"/>
      <c r="C195" s="1278" t="s">
        <v>875</v>
      </c>
      <c r="D195" s="1312" t="s">
        <v>79</v>
      </c>
      <c r="E195" s="1278" t="s">
        <v>50</v>
      </c>
      <c r="F195" s="1280" t="s">
        <v>255</v>
      </c>
      <c r="G195" s="1280" t="s">
        <v>255</v>
      </c>
      <c r="H195" s="1278" t="s">
        <v>255</v>
      </c>
      <c r="I195" s="1278" t="s">
        <v>1767</v>
      </c>
      <c r="J195" s="1278" t="s">
        <v>1767</v>
      </c>
      <c r="K195" s="1278" t="s">
        <v>1767</v>
      </c>
      <c r="L195" s="1278"/>
    </row>
    <row r="196" spans="1:12">
      <c r="A196" s="1278">
        <f>SUBTOTAL(103,$C$7:C196)</f>
        <v>190</v>
      </c>
      <c r="B196" s="1278"/>
      <c r="C196" s="1278" t="s">
        <v>876</v>
      </c>
      <c r="D196" s="1312" t="s">
        <v>49</v>
      </c>
      <c r="E196" s="1278" t="s">
        <v>50</v>
      </c>
      <c r="F196" s="1280" t="s">
        <v>255</v>
      </c>
      <c r="G196" s="1280" t="s">
        <v>255</v>
      </c>
      <c r="H196" s="1278" t="s">
        <v>255</v>
      </c>
      <c r="I196" s="1278" t="s">
        <v>1767</v>
      </c>
      <c r="J196" s="1278" t="s">
        <v>1767</v>
      </c>
      <c r="K196" s="1278" t="s">
        <v>1767</v>
      </c>
      <c r="L196" s="1278"/>
    </row>
    <row r="197" spans="1:12">
      <c r="A197" s="1278">
        <f>SUBTOTAL(103,$C$7:C197)</f>
        <v>191</v>
      </c>
      <c r="B197" s="1278"/>
      <c r="C197" s="1278" t="s">
        <v>877</v>
      </c>
      <c r="D197" s="1312" t="s">
        <v>49</v>
      </c>
      <c r="E197" s="1278" t="s">
        <v>50</v>
      </c>
      <c r="F197" s="1280" t="s">
        <v>255</v>
      </c>
      <c r="G197" s="1280" t="s">
        <v>255</v>
      </c>
      <c r="H197" s="1278" t="s">
        <v>255</v>
      </c>
      <c r="I197" s="1278" t="s">
        <v>1767</v>
      </c>
      <c r="J197" s="1278" t="s">
        <v>1767</v>
      </c>
      <c r="K197" s="1278" t="s">
        <v>1767</v>
      </c>
      <c r="L197" s="1278"/>
    </row>
    <row r="198" spans="1:12">
      <c r="A198" s="1278">
        <f>SUBTOTAL(103,$C$7:C198)</f>
        <v>192</v>
      </c>
      <c r="B198" s="1278"/>
      <c r="C198" s="1278" t="s">
        <v>878</v>
      </c>
      <c r="D198" s="1312" t="s">
        <v>49</v>
      </c>
      <c r="E198" s="1278" t="s">
        <v>50</v>
      </c>
      <c r="F198" s="1280" t="s">
        <v>255</v>
      </c>
      <c r="G198" s="1280" t="s">
        <v>255</v>
      </c>
      <c r="H198" s="1278" t="s">
        <v>255</v>
      </c>
      <c r="I198" s="1278" t="s">
        <v>1767</v>
      </c>
      <c r="J198" s="1278" t="s">
        <v>1767</v>
      </c>
      <c r="K198" s="1278" t="s">
        <v>1767</v>
      </c>
      <c r="L198" s="1278"/>
    </row>
    <row r="199" spans="1:12">
      <c r="A199" s="1278">
        <f>SUBTOTAL(103,$C$7:C199)</f>
        <v>193</v>
      </c>
      <c r="B199" s="1278"/>
      <c r="C199" s="1278" t="s">
        <v>879</v>
      </c>
      <c r="D199" s="1312" t="s">
        <v>2</v>
      </c>
      <c r="E199" s="1278" t="s">
        <v>50</v>
      </c>
      <c r="F199" s="1280" t="s">
        <v>255</v>
      </c>
      <c r="G199" s="1280" t="s">
        <v>255</v>
      </c>
      <c r="H199" s="1278" t="s">
        <v>255</v>
      </c>
      <c r="I199" s="1278" t="s">
        <v>1767</v>
      </c>
      <c r="J199" s="1278" t="s">
        <v>1767</v>
      </c>
      <c r="K199" s="1278" t="s">
        <v>1767</v>
      </c>
      <c r="L199" s="1278"/>
    </row>
    <row r="200" spans="1:12">
      <c r="A200" s="1278">
        <f>SUBTOTAL(103,$C$7:C200)</f>
        <v>194</v>
      </c>
      <c r="B200" s="1278" t="s">
        <v>907</v>
      </c>
      <c r="C200" s="1278" t="s">
        <v>775</v>
      </c>
      <c r="D200" s="1312" t="s">
        <v>211</v>
      </c>
      <c r="E200" s="1278" t="s">
        <v>50</v>
      </c>
      <c r="F200" s="1280" t="s">
        <v>255</v>
      </c>
      <c r="G200" s="1280" t="s">
        <v>255</v>
      </c>
      <c r="H200" s="1278" t="s">
        <v>255</v>
      </c>
      <c r="I200" s="1278" t="s">
        <v>1767</v>
      </c>
      <c r="J200" s="1278" t="s">
        <v>1767</v>
      </c>
      <c r="K200" s="1278" t="s">
        <v>1767</v>
      </c>
      <c r="L200" s="1278"/>
    </row>
    <row r="201" spans="1:12">
      <c r="A201" s="1278">
        <f>SUBTOTAL(103,$C$7:C201)</f>
        <v>195</v>
      </c>
      <c r="B201" s="1278"/>
      <c r="C201" s="1278" t="s">
        <v>776</v>
      </c>
      <c r="D201" s="1312" t="s">
        <v>79</v>
      </c>
      <c r="E201" s="1278" t="s">
        <v>50</v>
      </c>
      <c r="F201" s="1280" t="s">
        <v>255</v>
      </c>
      <c r="G201" s="1280" t="s">
        <v>255</v>
      </c>
      <c r="H201" s="1278" t="s">
        <v>255</v>
      </c>
      <c r="I201" s="1278" t="s">
        <v>1767</v>
      </c>
      <c r="J201" s="1278" t="s">
        <v>1767</v>
      </c>
      <c r="K201" s="1278" t="s">
        <v>1767</v>
      </c>
      <c r="L201" s="1278"/>
    </row>
    <row r="202" spans="1:12">
      <c r="A202" s="1278">
        <f>SUBTOTAL(103,$C$7:C202)</f>
        <v>196</v>
      </c>
      <c r="B202" s="1278" t="s">
        <v>570</v>
      </c>
      <c r="C202" s="1278" t="s">
        <v>67</v>
      </c>
      <c r="D202" s="1312" t="s">
        <v>211</v>
      </c>
      <c r="E202" s="1278" t="s">
        <v>50</v>
      </c>
      <c r="F202" s="1280" t="s">
        <v>255</v>
      </c>
      <c r="G202" s="1280" t="s">
        <v>255</v>
      </c>
      <c r="H202" s="1278" t="s">
        <v>255</v>
      </c>
      <c r="I202" s="1278" t="s">
        <v>1767</v>
      </c>
      <c r="J202" s="1278" t="s">
        <v>1767</v>
      </c>
      <c r="K202" s="1278" t="s">
        <v>1767</v>
      </c>
      <c r="L202" s="1278"/>
    </row>
    <row r="203" spans="1:12">
      <c r="A203" s="1278">
        <f>SUBTOTAL(103,$C$7:C203)</f>
        <v>197</v>
      </c>
      <c r="B203" s="1278"/>
      <c r="C203" s="1278" t="s">
        <v>68</v>
      </c>
      <c r="D203" s="1312" t="s">
        <v>49</v>
      </c>
      <c r="E203" s="1278" t="s">
        <v>50</v>
      </c>
      <c r="F203" s="1280" t="s">
        <v>255</v>
      </c>
      <c r="G203" s="1280" t="s">
        <v>255</v>
      </c>
      <c r="H203" s="1278" t="s">
        <v>255</v>
      </c>
      <c r="I203" s="1278" t="s">
        <v>1767</v>
      </c>
      <c r="J203" s="1278" t="s">
        <v>1767</v>
      </c>
      <c r="K203" s="1278" t="s">
        <v>1767</v>
      </c>
      <c r="L203" s="1278"/>
    </row>
    <row r="204" spans="1:12">
      <c r="A204" s="1278">
        <f>SUBTOTAL(103,$C$7:C204)</f>
        <v>198</v>
      </c>
      <c r="B204" s="1278"/>
      <c r="C204" s="1278" t="s">
        <v>69</v>
      </c>
      <c r="D204" s="1312" t="s">
        <v>49</v>
      </c>
      <c r="E204" s="1278" t="s">
        <v>50</v>
      </c>
      <c r="F204" s="1280" t="s">
        <v>255</v>
      </c>
      <c r="G204" s="1280" t="s">
        <v>255</v>
      </c>
      <c r="H204" s="1278" t="s">
        <v>255</v>
      </c>
      <c r="I204" s="1278" t="s">
        <v>1767</v>
      </c>
      <c r="J204" s="1278" t="s">
        <v>1767</v>
      </c>
      <c r="K204" s="1278" t="s">
        <v>1767</v>
      </c>
      <c r="L204" s="1278"/>
    </row>
    <row r="205" spans="1:12">
      <c r="A205" s="1278">
        <f>SUBTOTAL(103,$C$7:C205)</f>
        <v>199</v>
      </c>
      <c r="B205" s="1278"/>
      <c r="C205" s="1278" t="s">
        <v>70</v>
      </c>
      <c r="D205" s="1312" t="s">
        <v>2</v>
      </c>
      <c r="E205" s="1278" t="s">
        <v>50</v>
      </c>
      <c r="F205" s="1280" t="s">
        <v>255</v>
      </c>
      <c r="G205" s="1280" t="s">
        <v>255</v>
      </c>
      <c r="H205" s="1278" t="s">
        <v>255</v>
      </c>
      <c r="I205" s="1278" t="s">
        <v>1767</v>
      </c>
      <c r="J205" s="1278" t="s">
        <v>1767</v>
      </c>
      <c r="K205" s="1278" t="s">
        <v>1767</v>
      </c>
      <c r="L205" s="1278"/>
    </row>
    <row r="206" spans="1:12">
      <c r="A206" s="1278">
        <f>SUBTOTAL(103,$C$7:C206)</f>
        <v>200</v>
      </c>
      <c r="B206" s="1278"/>
      <c r="C206" s="1278" t="s">
        <v>187</v>
      </c>
      <c r="D206" s="1312" t="s">
        <v>2</v>
      </c>
      <c r="E206" s="1278" t="s">
        <v>50</v>
      </c>
      <c r="F206" s="1280" t="s">
        <v>255</v>
      </c>
      <c r="G206" s="1280" t="s">
        <v>255</v>
      </c>
      <c r="H206" s="1278" t="s">
        <v>255</v>
      </c>
      <c r="I206" s="1278" t="s">
        <v>1767</v>
      </c>
      <c r="J206" s="1278" t="s">
        <v>1767</v>
      </c>
      <c r="K206" s="1278" t="s">
        <v>1767</v>
      </c>
      <c r="L206" s="1278"/>
    </row>
    <row r="207" spans="1:12">
      <c r="A207" s="1278">
        <f>SUBTOTAL(103,$C$7:C207)</f>
        <v>201</v>
      </c>
      <c r="B207" s="1278"/>
      <c r="C207" s="1278" t="s">
        <v>571</v>
      </c>
      <c r="D207" s="1312" t="s">
        <v>3</v>
      </c>
      <c r="E207" s="1278" t="s">
        <v>50</v>
      </c>
      <c r="F207" s="1280" t="s">
        <v>255</v>
      </c>
      <c r="G207" s="1280" t="s">
        <v>255</v>
      </c>
      <c r="H207" s="1278" t="s">
        <v>255</v>
      </c>
      <c r="I207" s="1278" t="s">
        <v>1767</v>
      </c>
      <c r="J207" s="1278" t="s">
        <v>1767</v>
      </c>
      <c r="K207" s="1278" t="s">
        <v>1767</v>
      </c>
      <c r="L207" s="1278"/>
    </row>
    <row r="208" spans="1:12">
      <c r="A208" s="1278">
        <f>SUBTOTAL(103,$C$7:C208)</f>
        <v>202</v>
      </c>
      <c r="B208" s="1278"/>
      <c r="C208" s="1278" t="s">
        <v>572</v>
      </c>
      <c r="D208" s="1312" t="s">
        <v>79</v>
      </c>
      <c r="E208" s="1278" t="s">
        <v>50</v>
      </c>
      <c r="F208" s="1280" t="s">
        <v>255</v>
      </c>
      <c r="G208" s="1280" t="s">
        <v>255</v>
      </c>
      <c r="H208" s="1278" t="s">
        <v>255</v>
      </c>
      <c r="I208" s="1278" t="s">
        <v>1767</v>
      </c>
      <c r="J208" s="1278" t="s">
        <v>1767</v>
      </c>
      <c r="K208" s="1278" t="s">
        <v>1767</v>
      </c>
      <c r="L208" s="1278"/>
    </row>
    <row r="209" spans="1:12">
      <c r="A209" s="1278">
        <f>SUBTOTAL(103,$C$7:C209)</f>
        <v>203</v>
      </c>
      <c r="B209" s="1278"/>
      <c r="C209" s="1278" t="s">
        <v>573</v>
      </c>
      <c r="D209" s="1312" t="s">
        <v>79</v>
      </c>
      <c r="E209" s="1278" t="s">
        <v>50</v>
      </c>
      <c r="F209" s="1280" t="s">
        <v>255</v>
      </c>
      <c r="G209" s="1280" t="s">
        <v>255</v>
      </c>
      <c r="H209" s="1278" t="s">
        <v>255</v>
      </c>
      <c r="I209" s="1278" t="s">
        <v>1767</v>
      </c>
      <c r="J209" s="1278" t="s">
        <v>1767</v>
      </c>
      <c r="K209" s="1278" t="s">
        <v>1767</v>
      </c>
      <c r="L209" s="1278"/>
    </row>
    <row r="210" spans="1:12">
      <c r="A210" s="1278">
        <f>SUBTOTAL(103,$C$7:C210)</f>
        <v>204</v>
      </c>
      <c r="B210" s="1278"/>
      <c r="C210" s="1278" t="s">
        <v>574</v>
      </c>
      <c r="D210" s="1312" t="s">
        <v>2</v>
      </c>
      <c r="E210" s="1278" t="s">
        <v>50</v>
      </c>
      <c r="F210" s="1280" t="s">
        <v>255</v>
      </c>
      <c r="G210" s="1280" t="s">
        <v>255</v>
      </c>
      <c r="H210" s="1278" t="s">
        <v>255</v>
      </c>
      <c r="I210" s="1278" t="s">
        <v>1767</v>
      </c>
      <c r="J210" s="1278" t="s">
        <v>1767</v>
      </c>
      <c r="K210" s="1278" t="s">
        <v>1767</v>
      </c>
      <c r="L210" s="1278"/>
    </row>
    <row r="211" spans="1:12">
      <c r="A211" s="1278">
        <f>SUBTOTAL(103,$C$7:C211)</f>
        <v>205</v>
      </c>
      <c r="B211" s="1278"/>
      <c r="C211" s="1278" t="s">
        <v>575</v>
      </c>
      <c r="D211" s="1312" t="s">
        <v>170</v>
      </c>
      <c r="E211" s="1278" t="s">
        <v>50</v>
      </c>
      <c r="F211" s="1280" t="s">
        <v>255</v>
      </c>
      <c r="G211" s="1280" t="s">
        <v>255</v>
      </c>
      <c r="H211" s="1278" t="s">
        <v>255</v>
      </c>
      <c r="I211" s="1278" t="s">
        <v>1767</v>
      </c>
      <c r="J211" s="1278" t="s">
        <v>1767</v>
      </c>
      <c r="K211" s="1278" t="s">
        <v>1767</v>
      </c>
      <c r="L211" s="1278"/>
    </row>
    <row r="212" spans="1:12">
      <c r="A212" s="1278">
        <f>SUBTOTAL(103,$C$7:C212)</f>
        <v>206</v>
      </c>
      <c r="B212" s="1278" t="s">
        <v>576</v>
      </c>
      <c r="C212" s="1278" t="s">
        <v>166</v>
      </c>
      <c r="D212" s="1312" t="s">
        <v>227</v>
      </c>
      <c r="E212" s="1278" t="s">
        <v>50</v>
      </c>
      <c r="F212" s="1280" t="s">
        <v>255</v>
      </c>
      <c r="G212" s="1280" t="s">
        <v>255</v>
      </c>
      <c r="H212" s="1278" t="s">
        <v>255</v>
      </c>
      <c r="I212" s="1278" t="s">
        <v>1767</v>
      </c>
      <c r="J212" s="1278" t="s">
        <v>1767</v>
      </c>
      <c r="K212" s="1278" t="s">
        <v>1767</v>
      </c>
      <c r="L212" s="1278"/>
    </row>
    <row r="213" spans="1:12">
      <c r="A213" s="1278">
        <f>SUBTOTAL(103,$C$7:C213)</f>
        <v>207</v>
      </c>
      <c r="B213" s="1278"/>
      <c r="C213" s="1278" t="s">
        <v>577</v>
      </c>
      <c r="D213" s="1312" t="s">
        <v>49</v>
      </c>
      <c r="E213" s="1278" t="s">
        <v>50</v>
      </c>
      <c r="F213" s="1280" t="s">
        <v>255</v>
      </c>
      <c r="G213" s="1280" t="s">
        <v>255</v>
      </c>
      <c r="H213" s="1278" t="s">
        <v>255</v>
      </c>
      <c r="I213" s="1278" t="s">
        <v>1767</v>
      </c>
      <c r="J213" s="1278" t="s">
        <v>1767</v>
      </c>
      <c r="K213" s="1278" t="s">
        <v>1767</v>
      </c>
      <c r="L213" s="1278"/>
    </row>
    <row r="214" spans="1:12">
      <c r="A214" s="1278">
        <f>SUBTOTAL(103,$C$7:C214)</f>
        <v>208</v>
      </c>
      <c r="B214" s="1278"/>
      <c r="C214" s="1278" t="s">
        <v>578</v>
      </c>
      <c r="D214" s="1312" t="s">
        <v>49</v>
      </c>
      <c r="E214" s="1278" t="s">
        <v>50</v>
      </c>
      <c r="F214" s="1280" t="s">
        <v>255</v>
      </c>
      <c r="G214" s="1280" t="s">
        <v>255</v>
      </c>
      <c r="H214" s="1278" t="s">
        <v>255</v>
      </c>
      <c r="I214" s="1278" t="s">
        <v>1767</v>
      </c>
      <c r="J214" s="1278" t="s">
        <v>1767</v>
      </c>
      <c r="K214" s="1278" t="s">
        <v>1767</v>
      </c>
      <c r="L214" s="1278"/>
    </row>
    <row r="215" spans="1:12">
      <c r="A215" s="1278">
        <f>SUBTOTAL(103,$C$7:C215)</f>
        <v>209</v>
      </c>
      <c r="B215" s="1278"/>
      <c r="C215" s="1278" t="s">
        <v>579</v>
      </c>
      <c r="D215" s="1312" t="s">
        <v>170</v>
      </c>
      <c r="E215" s="1278" t="s">
        <v>50</v>
      </c>
      <c r="F215" s="1280" t="s">
        <v>255</v>
      </c>
      <c r="G215" s="1280" t="s">
        <v>255</v>
      </c>
      <c r="H215" s="1278" t="s">
        <v>255</v>
      </c>
      <c r="I215" s="1278" t="s">
        <v>1767</v>
      </c>
      <c r="J215" s="1278" t="s">
        <v>1767</v>
      </c>
      <c r="K215" s="1278" t="s">
        <v>1767</v>
      </c>
      <c r="L215" s="1278"/>
    </row>
    <row r="216" spans="1:12">
      <c r="A216" s="1278">
        <f>SUBTOTAL(103,$C$7:C216)</f>
        <v>210</v>
      </c>
      <c r="B216" s="1278"/>
      <c r="C216" s="1278" t="s">
        <v>580</v>
      </c>
      <c r="D216" s="1312" t="s">
        <v>79</v>
      </c>
      <c r="E216" s="1278" t="s">
        <v>50</v>
      </c>
      <c r="F216" s="1280" t="s">
        <v>255</v>
      </c>
      <c r="G216" s="1280" t="s">
        <v>255</v>
      </c>
      <c r="H216" s="1278" t="s">
        <v>255</v>
      </c>
      <c r="I216" s="1278" t="s">
        <v>1767</v>
      </c>
      <c r="J216" s="1278" t="s">
        <v>1767</v>
      </c>
      <c r="K216" s="1278" t="s">
        <v>1767</v>
      </c>
      <c r="L216" s="1278"/>
    </row>
    <row r="217" spans="1:12">
      <c r="A217" s="1278">
        <f>SUBTOTAL(103,$C$7:C217)</f>
        <v>211</v>
      </c>
      <c r="B217" s="1278"/>
      <c r="C217" s="1278" t="s">
        <v>581</v>
      </c>
      <c r="D217" s="1312" t="s">
        <v>49</v>
      </c>
      <c r="E217" s="1278" t="s">
        <v>50</v>
      </c>
      <c r="F217" s="1280" t="s">
        <v>255</v>
      </c>
      <c r="G217" s="1280" t="s">
        <v>255</v>
      </c>
      <c r="H217" s="1278" t="s">
        <v>255</v>
      </c>
      <c r="I217" s="1278" t="s">
        <v>1767</v>
      </c>
      <c r="J217" s="1278" t="s">
        <v>1767</v>
      </c>
      <c r="K217" s="1278" t="s">
        <v>1767</v>
      </c>
      <c r="L217" s="1278"/>
    </row>
    <row r="218" spans="1:12">
      <c r="A218" s="1278">
        <f>SUBTOTAL(103,$C$7:C218)</f>
        <v>212</v>
      </c>
      <c r="B218" s="1278"/>
      <c r="C218" s="1278" t="s">
        <v>582</v>
      </c>
      <c r="D218" s="1312" t="s">
        <v>2</v>
      </c>
      <c r="E218" s="1278" t="s">
        <v>50</v>
      </c>
      <c r="F218" s="1280" t="s">
        <v>255</v>
      </c>
      <c r="G218" s="1280" t="s">
        <v>255</v>
      </c>
      <c r="H218" s="1278" t="s">
        <v>255</v>
      </c>
      <c r="I218" s="1278" t="s">
        <v>1767</v>
      </c>
      <c r="J218" s="1278" t="s">
        <v>1767</v>
      </c>
      <c r="K218" s="1278" t="s">
        <v>1767</v>
      </c>
      <c r="L218" s="1278"/>
    </row>
    <row r="219" spans="1:12">
      <c r="A219" s="1278">
        <f>SUBTOTAL(103,$C$7:C219)</f>
        <v>213</v>
      </c>
      <c r="B219" s="1278"/>
      <c r="C219" s="1278" t="s">
        <v>583</v>
      </c>
      <c r="D219" s="1312" t="s">
        <v>3</v>
      </c>
      <c r="E219" s="1278" t="s">
        <v>50</v>
      </c>
      <c r="F219" s="1280" t="s">
        <v>255</v>
      </c>
      <c r="G219" s="1280" t="s">
        <v>255</v>
      </c>
      <c r="H219" s="1278" t="s">
        <v>255</v>
      </c>
      <c r="I219" s="1278" t="s">
        <v>1767</v>
      </c>
      <c r="J219" s="1278" t="s">
        <v>1767</v>
      </c>
      <c r="K219" s="1278" t="s">
        <v>1767</v>
      </c>
      <c r="L219" s="1278"/>
    </row>
    <row r="220" spans="1:12">
      <c r="A220" s="1278">
        <f>SUBTOTAL(103,$C$7:C220)</f>
        <v>214</v>
      </c>
      <c r="B220" s="1278"/>
      <c r="C220" s="1278" t="s">
        <v>584</v>
      </c>
      <c r="D220" s="1312" t="s">
        <v>3</v>
      </c>
      <c r="E220" s="1278" t="s">
        <v>50</v>
      </c>
      <c r="F220" s="1280" t="s">
        <v>255</v>
      </c>
      <c r="G220" s="1280" t="s">
        <v>255</v>
      </c>
      <c r="H220" s="1278" t="s">
        <v>255</v>
      </c>
      <c r="I220" s="1278" t="s">
        <v>1767</v>
      </c>
      <c r="J220" s="1278" t="s">
        <v>1767</v>
      </c>
      <c r="K220" s="1278" t="s">
        <v>1767</v>
      </c>
      <c r="L220" s="1278"/>
    </row>
    <row r="221" spans="1:12">
      <c r="A221" s="1278">
        <f>SUBTOTAL(103,$C$7:C221)</f>
        <v>215</v>
      </c>
      <c r="B221" s="1278"/>
      <c r="C221" s="1278" t="s">
        <v>585</v>
      </c>
      <c r="D221" s="1312" t="s">
        <v>170</v>
      </c>
      <c r="E221" s="1278" t="s">
        <v>50</v>
      </c>
      <c r="F221" s="1280" t="s">
        <v>255</v>
      </c>
      <c r="G221" s="1280" t="s">
        <v>255</v>
      </c>
      <c r="H221" s="1278" t="s">
        <v>255</v>
      </c>
      <c r="I221" s="1278" t="s">
        <v>1767</v>
      </c>
      <c r="J221" s="1278" t="s">
        <v>1767</v>
      </c>
      <c r="K221" s="1278" t="s">
        <v>1767</v>
      </c>
      <c r="L221" s="1278"/>
    </row>
    <row r="222" spans="1:12">
      <c r="A222" s="1278">
        <f>SUBTOTAL(103,$C$7:C222)</f>
        <v>216</v>
      </c>
      <c r="B222" s="1278"/>
      <c r="C222" s="1278" t="s">
        <v>586</v>
      </c>
      <c r="D222" s="1312" t="s">
        <v>4</v>
      </c>
      <c r="E222" s="1278" t="s">
        <v>50</v>
      </c>
      <c r="F222" s="1280" t="s">
        <v>255</v>
      </c>
      <c r="G222" s="1280" t="s">
        <v>255</v>
      </c>
      <c r="H222" s="1278" t="s">
        <v>255</v>
      </c>
      <c r="I222" s="1278" t="s">
        <v>1767</v>
      </c>
      <c r="J222" s="1278" t="s">
        <v>1767</v>
      </c>
      <c r="K222" s="1278" t="s">
        <v>1767</v>
      </c>
      <c r="L222" s="1278"/>
    </row>
    <row r="223" spans="1:12">
      <c r="A223" s="1278">
        <f>SUBTOTAL(103,$C$7:C223)</f>
        <v>217</v>
      </c>
      <c r="B223" s="1278"/>
      <c r="C223" s="1278" t="s">
        <v>587</v>
      </c>
      <c r="D223" s="1312" t="s">
        <v>170</v>
      </c>
      <c r="E223" s="1278" t="s">
        <v>50</v>
      </c>
      <c r="F223" s="1280" t="s">
        <v>255</v>
      </c>
      <c r="G223" s="1280" t="s">
        <v>255</v>
      </c>
      <c r="H223" s="1278" t="s">
        <v>255</v>
      </c>
      <c r="I223" s="1278" t="s">
        <v>1767</v>
      </c>
      <c r="J223" s="1278" t="s">
        <v>1767</v>
      </c>
      <c r="K223" s="1278" t="s">
        <v>1767</v>
      </c>
      <c r="L223" s="1278"/>
    </row>
    <row r="224" spans="1:12">
      <c r="A224" s="1278">
        <f>SUBTOTAL(103,$C$7:C224)</f>
        <v>218</v>
      </c>
      <c r="B224" s="1278"/>
      <c r="C224" s="1278" t="s">
        <v>588</v>
      </c>
      <c r="D224" s="1312" t="s">
        <v>2</v>
      </c>
      <c r="E224" s="1278" t="s">
        <v>50</v>
      </c>
      <c r="F224" s="1280" t="s">
        <v>255</v>
      </c>
      <c r="G224" s="1280" t="s">
        <v>255</v>
      </c>
      <c r="H224" s="1278" t="s">
        <v>255</v>
      </c>
      <c r="I224" s="1278" t="s">
        <v>1767</v>
      </c>
      <c r="J224" s="1278" t="s">
        <v>1767</v>
      </c>
      <c r="K224" s="1278" t="s">
        <v>1767</v>
      </c>
      <c r="L224" s="1278"/>
    </row>
    <row r="225" spans="1:12">
      <c r="A225" s="1278">
        <f>SUBTOTAL(103,$C$7:C225)</f>
        <v>219</v>
      </c>
      <c r="B225" s="1278" t="s">
        <v>589</v>
      </c>
      <c r="C225" s="1278" t="s">
        <v>71</v>
      </c>
      <c r="D225" s="1312" t="s">
        <v>184</v>
      </c>
      <c r="E225" s="1278" t="s">
        <v>50</v>
      </c>
      <c r="F225" s="1280" t="s">
        <v>255</v>
      </c>
      <c r="G225" s="1280" t="s">
        <v>255</v>
      </c>
      <c r="H225" s="1278" t="s">
        <v>255</v>
      </c>
      <c r="I225" s="1278" t="s">
        <v>1767</v>
      </c>
      <c r="J225" s="1278" t="s">
        <v>1767</v>
      </c>
      <c r="K225" s="1278" t="s">
        <v>1767</v>
      </c>
      <c r="L225" s="1278"/>
    </row>
    <row r="226" spans="1:12">
      <c r="A226" s="1278">
        <f>SUBTOTAL(103,$C$7:C226)</f>
        <v>220</v>
      </c>
      <c r="B226" s="1278"/>
      <c r="C226" s="1278" t="s">
        <v>590</v>
      </c>
      <c r="D226" s="1312" t="s">
        <v>79</v>
      </c>
      <c r="E226" s="1278" t="s">
        <v>50</v>
      </c>
      <c r="F226" s="1280" t="s">
        <v>255</v>
      </c>
      <c r="G226" s="1280" t="s">
        <v>255</v>
      </c>
      <c r="H226" s="1278" t="s">
        <v>255</v>
      </c>
      <c r="I226" s="1278" t="s">
        <v>1767</v>
      </c>
      <c r="J226" s="1278" t="s">
        <v>1767</v>
      </c>
      <c r="K226" s="1278"/>
      <c r="L226" s="1278"/>
    </row>
    <row r="227" spans="1:12">
      <c r="A227" s="1276">
        <f>SUBTOTAL(103,$C$7:C227)</f>
        <v>221</v>
      </c>
      <c r="B227" s="1276"/>
      <c r="C227" s="1278" t="s">
        <v>591</v>
      </c>
      <c r="D227" s="1314" t="s">
        <v>79</v>
      </c>
      <c r="E227" s="1278" t="s">
        <v>50</v>
      </c>
      <c r="F227" s="1273" t="s">
        <v>255</v>
      </c>
      <c r="G227" s="1276"/>
      <c r="H227" s="1276" t="s">
        <v>255</v>
      </c>
      <c r="I227" s="1276"/>
      <c r="J227" s="1276" t="s">
        <v>1767</v>
      </c>
      <c r="K227" s="1276"/>
      <c r="L227" s="1276"/>
    </row>
    <row r="228" spans="1:12">
      <c r="A228" s="1278">
        <f>SUBTOTAL(103,$C$7:C228)</f>
        <v>222</v>
      </c>
      <c r="B228" s="1278"/>
      <c r="C228" s="1278" t="s">
        <v>592</v>
      </c>
      <c r="D228" s="1312" t="s">
        <v>4</v>
      </c>
      <c r="E228" s="1278" t="s">
        <v>50</v>
      </c>
      <c r="F228" s="1280" t="s">
        <v>255</v>
      </c>
      <c r="G228" s="1280" t="s">
        <v>255</v>
      </c>
      <c r="H228" s="1278" t="s">
        <v>255</v>
      </c>
      <c r="I228" s="1278"/>
      <c r="J228" s="1278" t="s">
        <v>1767</v>
      </c>
      <c r="K228" s="1278"/>
      <c r="L228" s="1278"/>
    </row>
    <row r="229" spans="1:12">
      <c r="A229" s="1278">
        <f>SUBTOTAL(103,$C$7:C229)</f>
        <v>223</v>
      </c>
      <c r="B229" s="1278"/>
      <c r="C229" s="1278" t="s">
        <v>593</v>
      </c>
      <c r="D229" s="1312" t="s">
        <v>49</v>
      </c>
      <c r="E229" s="1278" t="s">
        <v>50</v>
      </c>
      <c r="F229" s="1280" t="s">
        <v>255</v>
      </c>
      <c r="G229" s="1280" t="s">
        <v>255</v>
      </c>
      <c r="H229" s="1278" t="s">
        <v>255</v>
      </c>
      <c r="I229" s="1278" t="s">
        <v>1767</v>
      </c>
      <c r="J229" s="1278" t="s">
        <v>1767</v>
      </c>
      <c r="K229" s="1278"/>
      <c r="L229" s="1278"/>
    </row>
    <row r="230" spans="1:12">
      <c r="A230" s="1278">
        <f>SUBTOTAL(103,$C$7:C230)</f>
        <v>224</v>
      </c>
      <c r="B230" s="1278"/>
      <c r="C230" s="1278" t="s">
        <v>594</v>
      </c>
      <c r="D230" s="1312" t="s">
        <v>49</v>
      </c>
      <c r="E230" s="1278" t="s">
        <v>50</v>
      </c>
      <c r="F230" s="1280" t="s">
        <v>255</v>
      </c>
      <c r="G230" s="1280" t="s">
        <v>255</v>
      </c>
      <c r="H230" s="1278" t="s">
        <v>255</v>
      </c>
      <c r="I230" s="1278" t="s">
        <v>1767</v>
      </c>
      <c r="J230" s="1278" t="s">
        <v>1767</v>
      </c>
      <c r="K230" s="1278"/>
      <c r="L230" s="1278"/>
    </row>
    <row r="231" spans="1:12">
      <c r="A231" s="1278">
        <f>SUBTOTAL(103,$C$7:C231)</f>
        <v>225</v>
      </c>
      <c r="B231" s="1278"/>
      <c r="C231" s="1278" t="s">
        <v>595</v>
      </c>
      <c r="D231" s="1312" t="s">
        <v>79</v>
      </c>
      <c r="E231" s="1278" t="s">
        <v>50</v>
      </c>
      <c r="F231" s="1280" t="s">
        <v>255</v>
      </c>
      <c r="G231" s="1280" t="s">
        <v>255</v>
      </c>
      <c r="H231" s="1278" t="s">
        <v>255</v>
      </c>
      <c r="I231" s="1278" t="s">
        <v>1767</v>
      </c>
      <c r="J231" s="1278" t="s">
        <v>1767</v>
      </c>
      <c r="K231" s="1278"/>
      <c r="L231" s="1278"/>
    </row>
    <row r="232" spans="1:12">
      <c r="A232" s="1278">
        <f>SUBTOTAL(103,$C$7:C232)</f>
        <v>226</v>
      </c>
      <c r="B232" s="1278"/>
      <c r="C232" s="1278" t="s">
        <v>596</v>
      </c>
      <c r="D232" s="1312" t="s">
        <v>2</v>
      </c>
      <c r="E232" s="1278" t="s">
        <v>50</v>
      </c>
      <c r="F232" s="1280" t="s">
        <v>255</v>
      </c>
      <c r="G232" s="1280" t="s">
        <v>255</v>
      </c>
      <c r="H232" s="1278" t="s">
        <v>255</v>
      </c>
      <c r="I232" s="1278" t="s">
        <v>1767</v>
      </c>
      <c r="J232" s="1283" t="s">
        <v>1767</v>
      </c>
      <c r="K232" s="1278"/>
      <c r="L232" s="1278"/>
    </row>
    <row r="233" spans="1:12">
      <c r="A233" s="1278">
        <f>SUBTOTAL(103,$C$7:C233)</f>
        <v>227</v>
      </c>
      <c r="B233" s="1278"/>
      <c r="C233" s="1278" t="s">
        <v>597</v>
      </c>
      <c r="D233" s="1312" t="s">
        <v>79</v>
      </c>
      <c r="E233" s="1278" t="s">
        <v>50</v>
      </c>
      <c r="F233" s="1280" t="s">
        <v>255</v>
      </c>
      <c r="G233" s="1280" t="s">
        <v>255</v>
      </c>
      <c r="H233" s="1278" t="s">
        <v>255</v>
      </c>
      <c r="I233" s="1278" t="s">
        <v>1767</v>
      </c>
      <c r="J233" s="1278" t="s">
        <v>1767</v>
      </c>
      <c r="K233" s="1278"/>
      <c r="L233" s="1278"/>
    </row>
    <row r="234" spans="1:12">
      <c r="A234" s="1278">
        <f>SUBTOTAL(103,$C$7:C234)</f>
        <v>228</v>
      </c>
      <c r="B234" s="1278"/>
      <c r="C234" s="1278" t="s">
        <v>598</v>
      </c>
      <c r="D234" s="1312" t="s">
        <v>170</v>
      </c>
      <c r="E234" s="1278" t="s">
        <v>50</v>
      </c>
      <c r="F234" s="1280" t="s">
        <v>255</v>
      </c>
      <c r="G234" s="1280" t="s">
        <v>255</v>
      </c>
      <c r="H234" s="1278" t="s">
        <v>255</v>
      </c>
      <c r="I234" s="1278" t="s">
        <v>1767</v>
      </c>
      <c r="J234" s="1283" t="s">
        <v>1767</v>
      </c>
      <c r="K234" s="1278"/>
      <c r="L234" s="1278"/>
    </row>
    <row r="235" spans="1:12">
      <c r="A235" s="1278">
        <f>SUBTOTAL(103,$C$7:C235)</f>
        <v>229</v>
      </c>
      <c r="B235" s="1278"/>
      <c r="C235" s="1278" t="s">
        <v>599</v>
      </c>
      <c r="D235" s="1312" t="s">
        <v>2</v>
      </c>
      <c r="E235" s="1278" t="s">
        <v>50</v>
      </c>
      <c r="F235" s="1280" t="s">
        <v>255</v>
      </c>
      <c r="G235" s="1280" t="s">
        <v>255</v>
      </c>
      <c r="H235" s="1278" t="s">
        <v>255</v>
      </c>
      <c r="I235" s="1278"/>
      <c r="J235" s="1278" t="s">
        <v>1767</v>
      </c>
      <c r="K235" s="1278"/>
      <c r="L235" s="1278"/>
    </row>
    <row r="236" spans="1:12">
      <c r="A236" s="1278">
        <f>SUBTOTAL(103,$C$7:C236)</f>
        <v>230</v>
      </c>
      <c r="B236" s="1278"/>
      <c r="C236" s="1278" t="s">
        <v>600</v>
      </c>
      <c r="D236" s="1312" t="s">
        <v>2</v>
      </c>
      <c r="E236" s="1278" t="s">
        <v>50</v>
      </c>
      <c r="F236" s="1280" t="s">
        <v>255</v>
      </c>
      <c r="G236" s="1280" t="s">
        <v>255</v>
      </c>
      <c r="H236" s="1278" t="s">
        <v>255</v>
      </c>
      <c r="I236" s="1278"/>
      <c r="J236" s="1283" t="s">
        <v>1767</v>
      </c>
      <c r="K236" s="1278"/>
      <c r="L236" s="1278"/>
    </row>
    <row r="237" spans="1:12">
      <c r="A237" s="1278">
        <f>SUBTOTAL(103,$C$7:C237)</f>
        <v>231</v>
      </c>
      <c r="B237" s="1278" t="s">
        <v>601</v>
      </c>
      <c r="C237" s="1278" t="s">
        <v>8</v>
      </c>
      <c r="D237" s="1312" t="s">
        <v>228</v>
      </c>
      <c r="E237" s="1278" t="s">
        <v>50</v>
      </c>
      <c r="F237" s="1280" t="s">
        <v>255</v>
      </c>
      <c r="G237" s="1280" t="s">
        <v>255</v>
      </c>
      <c r="H237" s="1278" t="s">
        <v>255</v>
      </c>
      <c r="I237" s="1278"/>
      <c r="J237" s="1283" t="s">
        <v>1767</v>
      </c>
      <c r="K237" s="1278"/>
      <c r="L237" s="1278"/>
    </row>
    <row r="238" spans="1:12">
      <c r="A238" s="1276">
        <f>SUBTOTAL(103,$C$7:C238)</f>
        <v>232</v>
      </c>
      <c r="B238" s="1276"/>
      <c r="C238" s="1278" t="s">
        <v>1071</v>
      </c>
      <c r="D238" s="1314" t="s">
        <v>211</v>
      </c>
      <c r="E238" s="1278" t="s">
        <v>50</v>
      </c>
      <c r="F238" s="1273" t="s">
        <v>255</v>
      </c>
      <c r="G238" s="1276"/>
      <c r="H238" s="1276" t="s">
        <v>255</v>
      </c>
      <c r="I238" s="1278" t="s">
        <v>1767</v>
      </c>
      <c r="J238" s="1311" t="s">
        <v>1767</v>
      </c>
      <c r="K238" s="1276"/>
      <c r="L238" s="1276"/>
    </row>
    <row r="239" spans="1:12">
      <c r="A239" s="1278">
        <f>SUBTOTAL(103,$C$7:C239)</f>
        <v>233</v>
      </c>
      <c r="B239" s="1278"/>
      <c r="C239" s="1278" t="s">
        <v>1072</v>
      </c>
      <c r="D239" s="1312" t="s">
        <v>2</v>
      </c>
      <c r="E239" s="1278" t="s">
        <v>50</v>
      </c>
      <c r="F239" s="1280" t="s">
        <v>255</v>
      </c>
      <c r="G239" s="1280" t="s">
        <v>255</v>
      </c>
      <c r="H239" s="1278" t="s">
        <v>255</v>
      </c>
      <c r="I239" s="1278" t="s">
        <v>1767</v>
      </c>
      <c r="J239" s="1283" t="s">
        <v>1767</v>
      </c>
      <c r="K239" s="1278"/>
      <c r="L239" s="1278"/>
    </row>
    <row r="240" spans="1:12">
      <c r="A240" s="1278">
        <f>SUBTOTAL(103,$C$7:C240)</f>
        <v>234</v>
      </c>
      <c r="B240" s="1278"/>
      <c r="C240" s="1278" t="s">
        <v>1768</v>
      </c>
      <c r="D240" s="1312" t="s">
        <v>215</v>
      </c>
      <c r="E240" s="1278" t="s">
        <v>50</v>
      </c>
      <c r="F240" s="1280" t="s">
        <v>255</v>
      </c>
      <c r="G240" s="1280" t="s">
        <v>255</v>
      </c>
      <c r="H240" s="1278"/>
      <c r="I240" s="1278"/>
      <c r="J240" s="1278"/>
      <c r="K240" s="1278"/>
      <c r="L240" s="1278"/>
    </row>
    <row r="241" spans="1:12">
      <c r="A241" s="1278">
        <f>SUBTOTAL(103,$C$7:C241)</f>
        <v>235</v>
      </c>
      <c r="B241" s="1278" t="s">
        <v>602</v>
      </c>
      <c r="C241" s="1278" t="s">
        <v>1769</v>
      </c>
      <c r="D241" s="1312" t="s">
        <v>430</v>
      </c>
      <c r="E241" s="1278" t="s">
        <v>50</v>
      </c>
      <c r="F241" s="1280" t="s">
        <v>255</v>
      </c>
      <c r="G241" s="1280" t="s">
        <v>255</v>
      </c>
      <c r="H241" s="1278"/>
      <c r="I241" s="1278"/>
      <c r="J241" s="1278"/>
      <c r="K241" s="1278"/>
      <c r="L241" s="1278"/>
    </row>
    <row r="242" spans="1:12">
      <c r="A242" s="1278">
        <f>SUBTOTAL(103,$C$7:C242)</f>
        <v>236</v>
      </c>
      <c r="B242" s="1278"/>
      <c r="C242" s="1278" t="s">
        <v>1770</v>
      </c>
      <c r="D242" s="1312" t="s">
        <v>215</v>
      </c>
      <c r="E242" s="1278" t="s">
        <v>50</v>
      </c>
      <c r="F242" s="1280" t="s">
        <v>255</v>
      </c>
      <c r="G242" s="1280" t="s">
        <v>255</v>
      </c>
      <c r="H242" s="1278"/>
      <c r="I242" s="1278"/>
      <c r="J242" s="1278"/>
      <c r="K242" s="1278"/>
      <c r="L242" s="1278"/>
    </row>
    <row r="243" spans="1:12">
      <c r="A243" s="1278">
        <f>SUBTOTAL(103,$C$7:C243)</f>
        <v>237</v>
      </c>
      <c r="B243" s="1278"/>
      <c r="C243" s="1278" t="s">
        <v>604</v>
      </c>
      <c r="D243" s="1312" t="s">
        <v>2</v>
      </c>
      <c r="E243" s="1278" t="s">
        <v>50</v>
      </c>
      <c r="F243" s="1280" t="s">
        <v>255</v>
      </c>
      <c r="G243" s="1280" t="s">
        <v>255</v>
      </c>
      <c r="H243" s="1278" t="s">
        <v>255</v>
      </c>
      <c r="I243" s="1278"/>
      <c r="J243" s="1283" t="s">
        <v>1767</v>
      </c>
      <c r="K243" s="1278"/>
      <c r="L243" s="1278"/>
    </row>
    <row r="244" spans="1:12">
      <c r="A244" s="1278">
        <f>SUBTOTAL(103,$C$7:C244)</f>
        <v>238</v>
      </c>
      <c r="B244" s="1278"/>
      <c r="C244" s="1278" t="s">
        <v>605</v>
      </c>
      <c r="D244" s="1312" t="s">
        <v>154</v>
      </c>
      <c r="E244" s="1278" t="s">
        <v>50</v>
      </c>
      <c r="F244" s="1280" t="s">
        <v>255</v>
      </c>
      <c r="G244" s="1280" t="s">
        <v>255</v>
      </c>
      <c r="H244" s="1278" t="s">
        <v>255</v>
      </c>
      <c r="I244" s="1278"/>
      <c r="J244" s="1323" t="s">
        <v>311</v>
      </c>
      <c r="K244" s="1278"/>
      <c r="L244" s="1278"/>
    </row>
    <row r="245" spans="1:12">
      <c r="A245" s="1278">
        <f>SUBTOTAL(103,$C$7:C245)</f>
        <v>239</v>
      </c>
      <c r="B245" s="1278"/>
      <c r="C245" s="1278" t="s">
        <v>606</v>
      </c>
      <c r="D245" s="1312" t="s">
        <v>49</v>
      </c>
      <c r="E245" s="1278" t="s">
        <v>50</v>
      </c>
      <c r="F245" s="1280" t="s">
        <v>255</v>
      </c>
      <c r="G245" s="1280" t="s">
        <v>255</v>
      </c>
      <c r="H245" s="1278" t="s">
        <v>255</v>
      </c>
      <c r="I245" s="1278"/>
      <c r="J245" s="1323" t="s">
        <v>311</v>
      </c>
      <c r="K245" s="1278"/>
      <c r="L245" s="1278"/>
    </row>
    <row r="246" spans="1:12">
      <c r="A246" s="1278">
        <f>SUBTOTAL(103,$C$7:C246)</f>
        <v>240</v>
      </c>
      <c r="B246" s="1278"/>
      <c r="C246" s="1278" t="s">
        <v>607</v>
      </c>
      <c r="D246" s="1312" t="s">
        <v>2</v>
      </c>
      <c r="E246" s="1278" t="s">
        <v>50</v>
      </c>
      <c r="F246" s="1280" t="s">
        <v>255</v>
      </c>
      <c r="G246" s="1280" t="s">
        <v>255</v>
      </c>
      <c r="H246" s="1278" t="s">
        <v>255</v>
      </c>
      <c r="I246" s="1278" t="s">
        <v>1767</v>
      </c>
      <c r="J246" s="1278"/>
      <c r="K246" s="1278"/>
      <c r="L246" s="1278"/>
    </row>
    <row r="247" spans="1:12">
      <c r="A247" s="1278">
        <f>SUBTOTAL(103,$C$7:C247)</f>
        <v>241</v>
      </c>
      <c r="B247" s="1278" t="s">
        <v>792</v>
      </c>
      <c r="C247" s="1278" t="s">
        <v>777</v>
      </c>
      <c r="D247" s="1312" t="s">
        <v>197</v>
      </c>
      <c r="E247" s="1278" t="s">
        <v>50</v>
      </c>
      <c r="F247" s="1280" t="s">
        <v>255</v>
      </c>
      <c r="G247" s="1280" t="s">
        <v>255</v>
      </c>
      <c r="H247" s="1278" t="s">
        <v>255</v>
      </c>
      <c r="I247" s="1278" t="s">
        <v>1767</v>
      </c>
      <c r="J247" s="1278" t="s">
        <v>1767</v>
      </c>
      <c r="K247" s="1278" t="s">
        <v>1767</v>
      </c>
      <c r="L247" s="1278"/>
    </row>
    <row r="248" spans="1:12">
      <c r="A248" s="1278">
        <f>SUBTOTAL(103,$C$7:C248)</f>
        <v>242</v>
      </c>
      <c r="B248" s="1278"/>
      <c r="C248" s="1278" t="s">
        <v>778</v>
      </c>
      <c r="D248" s="1312" t="s">
        <v>2</v>
      </c>
      <c r="E248" s="1278" t="s">
        <v>50</v>
      </c>
      <c r="F248" s="1280" t="s">
        <v>255</v>
      </c>
      <c r="G248" s="1280" t="s">
        <v>255</v>
      </c>
      <c r="H248" s="1278" t="s">
        <v>255</v>
      </c>
      <c r="I248" s="1278" t="s">
        <v>1767</v>
      </c>
      <c r="J248" s="1278" t="s">
        <v>1767</v>
      </c>
      <c r="K248" s="1278" t="s">
        <v>1767</v>
      </c>
      <c r="L248" s="1278"/>
    </row>
    <row r="249" spans="1:12">
      <c r="A249" s="1278">
        <f>SUBTOTAL(103,$C$7:C249)</f>
        <v>243</v>
      </c>
      <c r="B249" s="1278"/>
      <c r="C249" s="1278" t="s">
        <v>779</v>
      </c>
      <c r="D249" s="1312" t="s">
        <v>170</v>
      </c>
      <c r="E249" s="1278" t="s">
        <v>50</v>
      </c>
      <c r="F249" s="1280" t="s">
        <v>255</v>
      </c>
      <c r="G249" s="1280" t="s">
        <v>255</v>
      </c>
      <c r="H249" s="1278" t="s">
        <v>255</v>
      </c>
      <c r="I249" s="1278" t="s">
        <v>1767</v>
      </c>
      <c r="J249" s="1278" t="s">
        <v>1767</v>
      </c>
      <c r="K249" s="1278" t="s">
        <v>1767</v>
      </c>
      <c r="L249" s="1278"/>
    </row>
    <row r="250" spans="1:12">
      <c r="A250" s="1278">
        <f>SUBTOTAL(103,$C$7:C250)</f>
        <v>244</v>
      </c>
      <c r="B250" s="1278"/>
      <c r="C250" s="1278" t="s">
        <v>780</v>
      </c>
      <c r="D250" s="1312" t="s">
        <v>2</v>
      </c>
      <c r="E250" s="1278" t="s">
        <v>50</v>
      </c>
      <c r="F250" s="1280" t="s">
        <v>255</v>
      </c>
      <c r="G250" s="1280" t="s">
        <v>255</v>
      </c>
      <c r="H250" s="1278" t="s">
        <v>255</v>
      </c>
      <c r="I250" s="1278" t="s">
        <v>1767</v>
      </c>
      <c r="J250" s="1278" t="s">
        <v>1767</v>
      </c>
      <c r="K250" s="1278" t="s">
        <v>1767</v>
      </c>
      <c r="L250" s="1278"/>
    </row>
    <row r="251" spans="1:12">
      <c r="A251" s="1278">
        <f>SUBTOTAL(103,$C$7:C251)</f>
        <v>245</v>
      </c>
      <c r="B251" s="1278"/>
      <c r="C251" s="1278" t="s">
        <v>781</v>
      </c>
      <c r="D251" s="1312" t="s">
        <v>49</v>
      </c>
      <c r="E251" s="1278" t="s">
        <v>50</v>
      </c>
      <c r="F251" s="1280" t="s">
        <v>255</v>
      </c>
      <c r="G251" s="1280" t="s">
        <v>255</v>
      </c>
      <c r="H251" s="1278" t="s">
        <v>255</v>
      </c>
      <c r="I251" s="1278" t="s">
        <v>1767</v>
      </c>
      <c r="J251" s="1278" t="s">
        <v>1767</v>
      </c>
      <c r="K251" s="1278" t="s">
        <v>1767</v>
      </c>
      <c r="L251" s="1278"/>
    </row>
    <row r="252" spans="1:12">
      <c r="A252" s="1278">
        <f>SUBTOTAL(103,$C$7:C252)</f>
        <v>246</v>
      </c>
      <c r="B252" s="1278"/>
      <c r="C252" s="1278" t="s">
        <v>782</v>
      </c>
      <c r="D252" s="1312" t="s">
        <v>2</v>
      </c>
      <c r="E252" s="1278" t="s">
        <v>50</v>
      </c>
      <c r="F252" s="1280" t="s">
        <v>255</v>
      </c>
      <c r="G252" s="1280" t="s">
        <v>255</v>
      </c>
      <c r="H252" s="1278" t="s">
        <v>255</v>
      </c>
      <c r="I252" s="1278" t="s">
        <v>1767</v>
      </c>
      <c r="J252" s="1278" t="s">
        <v>1767</v>
      </c>
      <c r="K252" s="1278" t="s">
        <v>1767</v>
      </c>
      <c r="L252" s="1278"/>
    </row>
    <row r="253" spans="1:12">
      <c r="A253" s="1278">
        <f>SUBTOTAL(103,$C$7:C253)</f>
        <v>247</v>
      </c>
      <c r="B253" s="1278"/>
      <c r="C253" s="1278" t="s">
        <v>783</v>
      </c>
      <c r="D253" s="1312" t="s">
        <v>2</v>
      </c>
      <c r="E253" s="1278" t="s">
        <v>50</v>
      </c>
      <c r="F253" s="1280" t="s">
        <v>255</v>
      </c>
      <c r="G253" s="1280" t="s">
        <v>255</v>
      </c>
      <c r="H253" s="1278" t="s">
        <v>255</v>
      </c>
      <c r="I253" s="1278" t="s">
        <v>1767</v>
      </c>
      <c r="J253" s="1278" t="s">
        <v>1767</v>
      </c>
      <c r="K253" s="1278" t="s">
        <v>1767</v>
      </c>
      <c r="L253" s="1278"/>
    </row>
    <row r="254" spans="1:12">
      <c r="A254" s="1278">
        <f>SUBTOTAL(103,$C$7:C254)</f>
        <v>248</v>
      </c>
      <c r="B254" s="1278" t="s">
        <v>608</v>
      </c>
      <c r="C254" s="1278" t="s">
        <v>72</v>
      </c>
      <c r="D254" s="1312" t="s">
        <v>226</v>
      </c>
      <c r="E254" s="1278" t="s">
        <v>50</v>
      </c>
      <c r="F254" s="1280" t="s">
        <v>255</v>
      </c>
      <c r="G254" s="1280" t="s">
        <v>255</v>
      </c>
      <c r="H254" s="1278" t="s">
        <v>255</v>
      </c>
      <c r="I254" s="1278" t="s">
        <v>1767</v>
      </c>
      <c r="J254" s="1278" t="s">
        <v>1767</v>
      </c>
      <c r="K254" s="1278" t="s">
        <v>1767</v>
      </c>
      <c r="L254" s="1278"/>
    </row>
    <row r="255" spans="1:12">
      <c r="A255" s="1278">
        <f>SUBTOTAL(103,$C$7:C255)</f>
        <v>249</v>
      </c>
      <c r="B255" s="1278"/>
      <c r="C255" s="1278" t="s">
        <v>609</v>
      </c>
      <c r="D255" s="1312" t="s">
        <v>3</v>
      </c>
      <c r="E255" s="1278" t="s">
        <v>50</v>
      </c>
      <c r="F255" s="1280" t="s">
        <v>255</v>
      </c>
      <c r="G255" s="1280" t="s">
        <v>255</v>
      </c>
      <c r="H255" s="1278" t="s">
        <v>255</v>
      </c>
      <c r="I255" s="1278" t="s">
        <v>1767</v>
      </c>
      <c r="J255" s="1278" t="s">
        <v>1767</v>
      </c>
      <c r="K255" s="1278" t="s">
        <v>1767</v>
      </c>
      <c r="L255" s="1278"/>
    </row>
    <row r="256" spans="1:12">
      <c r="A256" s="1278">
        <f>SUBTOTAL(103,$C$7:C256)</f>
        <v>250</v>
      </c>
      <c r="B256" s="1278"/>
      <c r="C256" s="1278" t="s">
        <v>610</v>
      </c>
      <c r="D256" s="1312" t="s">
        <v>3</v>
      </c>
      <c r="E256" s="1278" t="s">
        <v>50</v>
      </c>
      <c r="F256" s="1280" t="s">
        <v>255</v>
      </c>
      <c r="G256" s="1280" t="s">
        <v>255</v>
      </c>
      <c r="H256" s="1278" t="s">
        <v>255</v>
      </c>
      <c r="I256" s="1278" t="s">
        <v>1767</v>
      </c>
      <c r="J256" s="1278" t="s">
        <v>1767</v>
      </c>
      <c r="K256" s="1278" t="s">
        <v>1767</v>
      </c>
      <c r="L256" s="1278"/>
    </row>
    <row r="257" spans="1:12">
      <c r="A257" s="1278">
        <f>SUBTOTAL(103,$C$7:C257)</f>
        <v>251</v>
      </c>
      <c r="B257" s="1278"/>
      <c r="C257" s="1278" t="s">
        <v>611</v>
      </c>
      <c r="D257" s="1312" t="s">
        <v>2</v>
      </c>
      <c r="E257" s="1278" t="s">
        <v>50</v>
      </c>
      <c r="F257" s="1280" t="s">
        <v>255</v>
      </c>
      <c r="G257" s="1280" t="s">
        <v>255</v>
      </c>
      <c r="H257" s="1278" t="s">
        <v>255</v>
      </c>
      <c r="I257" s="1278" t="s">
        <v>1767</v>
      </c>
      <c r="J257" s="1278" t="s">
        <v>1767</v>
      </c>
      <c r="K257" s="1278" t="s">
        <v>1767</v>
      </c>
      <c r="L257" s="1278"/>
    </row>
    <row r="258" spans="1:12">
      <c r="A258" s="1278">
        <f>SUBTOTAL(103,$C$7:C258)</f>
        <v>252</v>
      </c>
      <c r="B258" s="1278"/>
      <c r="C258" s="1278" t="s">
        <v>612</v>
      </c>
      <c r="D258" s="1312" t="s">
        <v>170</v>
      </c>
      <c r="E258" s="1278" t="s">
        <v>50</v>
      </c>
      <c r="F258" s="1280" t="s">
        <v>255</v>
      </c>
      <c r="G258" s="1280" t="s">
        <v>255</v>
      </c>
      <c r="H258" s="1278" t="s">
        <v>255</v>
      </c>
      <c r="I258" s="1278" t="s">
        <v>1767</v>
      </c>
      <c r="J258" s="1278" t="s">
        <v>1767</v>
      </c>
      <c r="K258" s="1278" t="s">
        <v>1767</v>
      </c>
      <c r="L258" s="1278"/>
    </row>
    <row r="259" spans="1:12">
      <c r="A259" s="1278">
        <f>SUBTOTAL(103,$C$7:C259)</f>
        <v>253</v>
      </c>
      <c r="B259" s="1278"/>
      <c r="C259" s="1278" t="s">
        <v>613</v>
      </c>
      <c r="D259" s="1312" t="s">
        <v>2</v>
      </c>
      <c r="E259" s="1278" t="s">
        <v>50</v>
      </c>
      <c r="F259" s="1280" t="s">
        <v>255</v>
      </c>
      <c r="G259" s="1280" t="s">
        <v>255</v>
      </c>
      <c r="H259" s="1278" t="s">
        <v>255</v>
      </c>
      <c r="I259" s="1278" t="s">
        <v>1767</v>
      </c>
      <c r="J259" s="1278" t="s">
        <v>1767</v>
      </c>
      <c r="K259" s="1278" t="s">
        <v>1767</v>
      </c>
      <c r="L259" s="1278"/>
    </row>
    <row r="260" spans="1:12">
      <c r="A260" s="1278">
        <f>SUBTOTAL(103,$C$7:C260)</f>
        <v>254</v>
      </c>
      <c r="B260" s="1278"/>
      <c r="C260" s="1278" t="s">
        <v>614</v>
      </c>
      <c r="D260" s="1312" t="s">
        <v>79</v>
      </c>
      <c r="E260" s="1278" t="s">
        <v>50</v>
      </c>
      <c r="F260" s="1280" t="s">
        <v>255</v>
      </c>
      <c r="G260" s="1280" t="s">
        <v>255</v>
      </c>
      <c r="H260" s="1278" t="s">
        <v>255</v>
      </c>
      <c r="I260" s="1278" t="s">
        <v>1767</v>
      </c>
      <c r="J260" s="1278" t="s">
        <v>1767</v>
      </c>
      <c r="K260" s="1278" t="s">
        <v>1767</v>
      </c>
      <c r="L260" s="1278"/>
    </row>
    <row r="261" spans="1:12">
      <c r="A261" s="1278">
        <f>SUBTOTAL(103,$C$7:C261)</f>
        <v>255</v>
      </c>
      <c r="B261" s="1278"/>
      <c r="C261" s="1278" t="s">
        <v>615</v>
      </c>
      <c r="D261" s="1312" t="s">
        <v>49</v>
      </c>
      <c r="E261" s="1278" t="s">
        <v>50</v>
      </c>
      <c r="F261" s="1280" t="s">
        <v>255</v>
      </c>
      <c r="G261" s="1280" t="s">
        <v>255</v>
      </c>
      <c r="H261" s="1278" t="s">
        <v>255</v>
      </c>
      <c r="I261" s="1278" t="s">
        <v>1767</v>
      </c>
      <c r="J261" s="1281" t="s">
        <v>1767</v>
      </c>
      <c r="K261" s="1278" t="s">
        <v>1767</v>
      </c>
      <c r="L261" s="1278"/>
    </row>
    <row r="262" spans="1:12">
      <c r="A262" s="1278">
        <f>SUBTOTAL(103,$C$7:C262)</f>
        <v>256</v>
      </c>
      <c r="B262" s="1278"/>
      <c r="C262" s="1278" t="s">
        <v>616</v>
      </c>
      <c r="D262" s="1312" t="s">
        <v>170</v>
      </c>
      <c r="E262" s="1278" t="s">
        <v>50</v>
      </c>
      <c r="F262" s="1280" t="s">
        <v>255</v>
      </c>
      <c r="G262" s="1280" t="s">
        <v>255</v>
      </c>
      <c r="H262" s="1278" t="s">
        <v>255</v>
      </c>
      <c r="I262" s="1278" t="s">
        <v>1767</v>
      </c>
      <c r="J262" s="1278" t="s">
        <v>1767</v>
      </c>
      <c r="K262" s="1278" t="s">
        <v>1767</v>
      </c>
      <c r="L262" s="1278"/>
    </row>
    <row r="263" spans="1:12">
      <c r="A263" s="1278">
        <f>SUBTOTAL(103,$C$7:C263)</f>
        <v>257</v>
      </c>
      <c r="B263" s="1278"/>
      <c r="C263" s="1278" t="s">
        <v>617</v>
      </c>
      <c r="D263" s="1312" t="s">
        <v>3</v>
      </c>
      <c r="E263" s="1278" t="s">
        <v>50</v>
      </c>
      <c r="F263" s="1280" t="s">
        <v>255</v>
      </c>
      <c r="G263" s="1280" t="s">
        <v>255</v>
      </c>
      <c r="H263" s="1278" t="s">
        <v>255</v>
      </c>
      <c r="I263" s="1278" t="s">
        <v>1767</v>
      </c>
      <c r="J263" s="1278" t="s">
        <v>1767</v>
      </c>
      <c r="K263" s="1278" t="s">
        <v>1767</v>
      </c>
      <c r="L263" s="1278"/>
    </row>
    <row r="264" spans="1:12">
      <c r="A264" s="1278">
        <f>SUBTOTAL(103,$C$7:C264)</f>
        <v>258</v>
      </c>
      <c r="B264" s="1278"/>
      <c r="C264" s="1278" t="s">
        <v>618</v>
      </c>
      <c r="D264" s="1312" t="s">
        <v>2</v>
      </c>
      <c r="E264" s="1278" t="s">
        <v>50</v>
      </c>
      <c r="F264" s="1280" t="s">
        <v>255</v>
      </c>
      <c r="G264" s="1280" t="s">
        <v>255</v>
      </c>
      <c r="H264" s="1278" t="s">
        <v>255</v>
      </c>
      <c r="I264" s="1278" t="s">
        <v>1767</v>
      </c>
      <c r="J264" s="1278" t="s">
        <v>1767</v>
      </c>
      <c r="K264" s="1278" t="s">
        <v>1767</v>
      </c>
      <c r="L264" s="1278"/>
    </row>
    <row r="265" spans="1:12">
      <c r="A265" s="1278">
        <f>SUBTOTAL(103,$C$7:C265)</f>
        <v>259</v>
      </c>
      <c r="B265" s="1278" t="s">
        <v>619</v>
      </c>
      <c r="C265" s="1278" t="s">
        <v>73</v>
      </c>
      <c r="D265" s="1312" t="s">
        <v>184</v>
      </c>
      <c r="E265" s="1278" t="s">
        <v>50</v>
      </c>
      <c r="F265" s="1280" t="s">
        <v>255</v>
      </c>
      <c r="G265" s="1280" t="s">
        <v>255</v>
      </c>
      <c r="H265" s="1278" t="s">
        <v>255</v>
      </c>
      <c r="I265" s="1278" t="s">
        <v>1767</v>
      </c>
      <c r="J265" s="1278" t="s">
        <v>1767</v>
      </c>
      <c r="K265" s="1278" t="s">
        <v>1767</v>
      </c>
      <c r="L265" s="1278"/>
    </row>
    <row r="266" spans="1:12">
      <c r="A266" s="1278">
        <f>SUBTOTAL(103,$C$7:C266)</f>
        <v>260</v>
      </c>
      <c r="B266" s="1278"/>
      <c r="C266" s="1278" t="s">
        <v>620</v>
      </c>
      <c r="D266" s="1312" t="s">
        <v>154</v>
      </c>
      <c r="E266" s="1278" t="s">
        <v>50</v>
      </c>
      <c r="F266" s="1280" t="s">
        <v>255</v>
      </c>
      <c r="G266" s="1280" t="s">
        <v>255</v>
      </c>
      <c r="H266" s="1278" t="s">
        <v>255</v>
      </c>
      <c r="I266" s="1278" t="s">
        <v>1767</v>
      </c>
      <c r="J266" s="1278" t="s">
        <v>1767</v>
      </c>
      <c r="K266" s="1278" t="s">
        <v>1767</v>
      </c>
      <c r="L266" s="1278"/>
    </row>
    <row r="267" spans="1:12">
      <c r="A267" s="1278">
        <f>SUBTOTAL(103,$C$7:C267)</f>
        <v>261</v>
      </c>
      <c r="B267" s="1278"/>
      <c r="C267" s="1278" t="s">
        <v>621</v>
      </c>
      <c r="D267" s="1312" t="s">
        <v>2</v>
      </c>
      <c r="E267" s="1278" t="s">
        <v>50</v>
      </c>
      <c r="F267" s="1280" t="s">
        <v>255</v>
      </c>
      <c r="G267" s="1280" t="s">
        <v>255</v>
      </c>
      <c r="H267" s="1278" t="s">
        <v>255</v>
      </c>
      <c r="I267" s="1278" t="s">
        <v>1767</v>
      </c>
      <c r="J267" s="1278" t="s">
        <v>1767</v>
      </c>
      <c r="K267" s="1278" t="s">
        <v>1767</v>
      </c>
      <c r="L267" s="1278"/>
    </row>
    <row r="268" spans="1:12">
      <c r="A268" s="1278">
        <f>SUBTOTAL(103,$C$7:C268)</f>
        <v>262</v>
      </c>
      <c r="B268" s="1278"/>
      <c r="C268" s="1278" t="s">
        <v>622</v>
      </c>
      <c r="D268" s="1312" t="s">
        <v>170</v>
      </c>
      <c r="E268" s="1278" t="s">
        <v>50</v>
      </c>
      <c r="F268" s="1280" t="s">
        <v>255</v>
      </c>
      <c r="G268" s="1280" t="s">
        <v>255</v>
      </c>
      <c r="H268" s="1278" t="s">
        <v>255</v>
      </c>
      <c r="I268" s="1278" t="s">
        <v>1767</v>
      </c>
      <c r="J268" s="1278" t="s">
        <v>1767</v>
      </c>
      <c r="K268" s="1278" t="s">
        <v>1767</v>
      </c>
      <c r="L268" s="1278"/>
    </row>
    <row r="269" spans="1:12">
      <c r="A269" s="1278">
        <f>SUBTOTAL(103,$C$7:C269)</f>
        <v>263</v>
      </c>
      <c r="B269" s="1278"/>
      <c r="C269" s="1278" t="s">
        <v>623</v>
      </c>
      <c r="D269" s="1312" t="s">
        <v>2</v>
      </c>
      <c r="E269" s="1278" t="s">
        <v>50</v>
      </c>
      <c r="F269" s="1280" t="s">
        <v>255</v>
      </c>
      <c r="G269" s="1280" t="s">
        <v>255</v>
      </c>
      <c r="H269" s="1278" t="s">
        <v>255</v>
      </c>
      <c r="I269" s="1278" t="s">
        <v>1767</v>
      </c>
      <c r="J269" s="1278" t="s">
        <v>1767</v>
      </c>
      <c r="K269" s="1278" t="s">
        <v>1767</v>
      </c>
      <c r="L269" s="1278"/>
    </row>
    <row r="270" spans="1:12">
      <c r="A270" s="1278">
        <f>SUBTOTAL(103,$C$7:C270)</f>
        <v>264</v>
      </c>
      <c r="B270" s="1278"/>
      <c r="C270" s="1278" t="s">
        <v>624</v>
      </c>
      <c r="D270" s="1312" t="s">
        <v>170</v>
      </c>
      <c r="E270" s="1278" t="s">
        <v>50</v>
      </c>
      <c r="F270" s="1280" t="s">
        <v>255</v>
      </c>
      <c r="G270" s="1280" t="s">
        <v>255</v>
      </c>
      <c r="H270" s="1278" t="s">
        <v>255</v>
      </c>
      <c r="I270" s="1278" t="s">
        <v>1767</v>
      </c>
      <c r="J270" s="1278" t="s">
        <v>1767</v>
      </c>
      <c r="K270" s="1278" t="s">
        <v>1767</v>
      </c>
      <c r="L270" s="1278"/>
    </row>
    <row r="271" spans="1:12">
      <c r="A271" s="1278">
        <f>SUBTOTAL(103,$C$7:C271)</f>
        <v>265</v>
      </c>
      <c r="B271" s="1278"/>
      <c r="C271" s="1278" t="s">
        <v>625</v>
      </c>
      <c r="D271" s="1312" t="s">
        <v>170</v>
      </c>
      <c r="E271" s="1278" t="s">
        <v>50</v>
      </c>
      <c r="F271" s="1280" t="s">
        <v>255</v>
      </c>
      <c r="G271" s="1280" t="s">
        <v>255</v>
      </c>
      <c r="H271" s="1278" t="s">
        <v>255</v>
      </c>
      <c r="I271" s="1278" t="s">
        <v>1767</v>
      </c>
      <c r="J271" s="1278" t="s">
        <v>1767</v>
      </c>
      <c r="K271" s="1278" t="s">
        <v>1767</v>
      </c>
      <c r="L271" s="1278"/>
    </row>
    <row r="272" spans="1:12">
      <c r="A272" s="1278">
        <f>SUBTOTAL(103,$C$7:C272)</f>
        <v>266</v>
      </c>
      <c r="B272" s="1278"/>
      <c r="C272" s="1278" t="s">
        <v>626</v>
      </c>
      <c r="D272" s="1312" t="s">
        <v>2</v>
      </c>
      <c r="E272" s="1278" t="s">
        <v>50</v>
      </c>
      <c r="F272" s="1280" t="s">
        <v>255</v>
      </c>
      <c r="G272" s="1280" t="s">
        <v>255</v>
      </c>
      <c r="H272" s="1278" t="s">
        <v>255</v>
      </c>
      <c r="I272" s="1278" t="s">
        <v>1767</v>
      </c>
      <c r="J272" s="1278" t="s">
        <v>1767</v>
      </c>
      <c r="K272" s="1278" t="s">
        <v>1767</v>
      </c>
      <c r="L272" s="1278"/>
    </row>
    <row r="273" spans="1:12">
      <c r="A273" s="1278">
        <f>SUBTOTAL(103,$C$7:C273)</f>
        <v>267</v>
      </c>
      <c r="B273" s="1278"/>
      <c r="C273" s="1278" t="s">
        <v>627</v>
      </c>
      <c r="D273" s="1312" t="s">
        <v>170</v>
      </c>
      <c r="E273" s="1278" t="s">
        <v>50</v>
      </c>
      <c r="F273" s="1280" t="s">
        <v>255</v>
      </c>
      <c r="G273" s="1280" t="s">
        <v>255</v>
      </c>
      <c r="H273" s="1278" t="s">
        <v>255</v>
      </c>
      <c r="I273" s="1278" t="s">
        <v>1767</v>
      </c>
      <c r="J273" s="1278" t="s">
        <v>1767</v>
      </c>
      <c r="K273" s="1278" t="s">
        <v>1767</v>
      </c>
      <c r="L273" s="1278"/>
    </row>
    <row r="274" spans="1:12">
      <c r="A274" s="1278">
        <f>SUBTOTAL(103,$C$7:C274)</f>
        <v>268</v>
      </c>
      <c r="B274" s="1278"/>
      <c r="C274" s="1278" t="s">
        <v>628</v>
      </c>
      <c r="D274" s="1312" t="s">
        <v>79</v>
      </c>
      <c r="E274" s="1278" t="s">
        <v>50</v>
      </c>
      <c r="F274" s="1280" t="s">
        <v>255</v>
      </c>
      <c r="G274" s="1280" t="s">
        <v>255</v>
      </c>
      <c r="H274" s="1278" t="s">
        <v>255</v>
      </c>
      <c r="I274" s="1278" t="s">
        <v>1767</v>
      </c>
      <c r="J274" s="1278" t="s">
        <v>1767</v>
      </c>
      <c r="K274" s="1278" t="s">
        <v>1767</v>
      </c>
      <c r="L274" s="1278"/>
    </row>
    <row r="275" spans="1:12">
      <c r="A275" s="1278">
        <f>SUBTOTAL(103,$C$7:C275)</f>
        <v>269</v>
      </c>
      <c r="B275" s="1278"/>
      <c r="C275" s="1278" t="s">
        <v>629</v>
      </c>
      <c r="D275" s="1312" t="s">
        <v>2</v>
      </c>
      <c r="E275" s="1278" t="s">
        <v>50</v>
      </c>
      <c r="F275" s="1280" t="s">
        <v>255</v>
      </c>
      <c r="G275" s="1280" t="s">
        <v>255</v>
      </c>
      <c r="H275" s="1278" t="s">
        <v>255</v>
      </c>
      <c r="I275" s="1278" t="s">
        <v>1767</v>
      </c>
      <c r="J275" s="1278" t="s">
        <v>1767</v>
      </c>
      <c r="K275" s="1278" t="s">
        <v>1767</v>
      </c>
      <c r="L275" s="1278"/>
    </row>
    <row r="276" spans="1:12">
      <c r="A276" s="1278">
        <f>SUBTOTAL(103,$C$7:C276)</f>
        <v>270</v>
      </c>
      <c r="B276" s="1278"/>
      <c r="C276" s="1278" t="s">
        <v>630</v>
      </c>
      <c r="D276" s="1312" t="s">
        <v>79</v>
      </c>
      <c r="E276" s="1278" t="s">
        <v>50</v>
      </c>
      <c r="F276" s="1280" t="s">
        <v>255</v>
      </c>
      <c r="G276" s="1280" t="s">
        <v>255</v>
      </c>
      <c r="H276" s="1278" t="s">
        <v>255</v>
      </c>
      <c r="I276" s="1278" t="s">
        <v>1767</v>
      </c>
      <c r="J276" s="1278" t="s">
        <v>1767</v>
      </c>
      <c r="K276" s="1278" t="s">
        <v>1767</v>
      </c>
      <c r="L276" s="1278"/>
    </row>
    <row r="277" spans="1:12">
      <c r="A277" s="1278">
        <f>SUBTOTAL(103,$C$7:C277)</f>
        <v>271</v>
      </c>
      <c r="B277" s="1278" t="s">
        <v>631</v>
      </c>
      <c r="C277" s="1278" t="s">
        <v>74</v>
      </c>
      <c r="D277" s="1312" t="s">
        <v>227</v>
      </c>
      <c r="E277" s="1278" t="s">
        <v>50</v>
      </c>
      <c r="F277" s="1280" t="s">
        <v>255</v>
      </c>
      <c r="G277" s="1280" t="s">
        <v>255</v>
      </c>
      <c r="H277" s="1278" t="s">
        <v>255</v>
      </c>
      <c r="I277" s="1278" t="s">
        <v>1767</v>
      </c>
      <c r="J277" s="1278" t="s">
        <v>1767</v>
      </c>
      <c r="K277" s="1278" t="s">
        <v>1767</v>
      </c>
      <c r="L277" s="1278"/>
    </row>
    <row r="278" spans="1:12">
      <c r="A278" s="1278">
        <f>SUBTOTAL(103,$C$7:C278)</f>
        <v>272</v>
      </c>
      <c r="B278" s="1278"/>
      <c r="C278" s="1278" t="s">
        <v>206</v>
      </c>
      <c r="D278" s="1312" t="s">
        <v>49</v>
      </c>
      <c r="E278" s="1278" t="s">
        <v>50</v>
      </c>
      <c r="F278" s="1280" t="s">
        <v>255</v>
      </c>
      <c r="G278" s="1280" t="s">
        <v>255</v>
      </c>
      <c r="H278" s="1278" t="s">
        <v>255</v>
      </c>
      <c r="I278" s="1278"/>
      <c r="J278" s="1281" t="s">
        <v>1543</v>
      </c>
      <c r="K278" s="1278"/>
      <c r="L278" s="1278"/>
    </row>
    <row r="279" spans="1:12">
      <c r="A279" s="1278">
        <f>SUBTOTAL(103,$C$7:C279)</f>
        <v>273</v>
      </c>
      <c r="B279" s="1278"/>
      <c r="C279" s="1278" t="s">
        <v>207</v>
      </c>
      <c r="D279" s="1312" t="s">
        <v>79</v>
      </c>
      <c r="E279" s="1278" t="s">
        <v>50</v>
      </c>
      <c r="F279" s="1280" t="s">
        <v>255</v>
      </c>
      <c r="G279" s="1280" t="s">
        <v>255</v>
      </c>
      <c r="H279" s="1278" t="s">
        <v>255</v>
      </c>
      <c r="I279" s="1278" t="s">
        <v>1767</v>
      </c>
      <c r="J279" s="1278" t="s">
        <v>1767</v>
      </c>
      <c r="K279" s="1278"/>
      <c r="L279" s="1278"/>
    </row>
    <row r="280" spans="1:12">
      <c r="A280" s="1278">
        <f>SUBTOTAL(103,$C$7:C280)</f>
        <v>274</v>
      </c>
      <c r="B280" s="1278"/>
      <c r="C280" s="1278" t="s">
        <v>5</v>
      </c>
      <c r="D280" s="1312" t="s">
        <v>2</v>
      </c>
      <c r="E280" s="1278" t="s">
        <v>50</v>
      </c>
      <c r="F280" s="1280" t="s">
        <v>255</v>
      </c>
      <c r="G280" s="1280" t="s">
        <v>255</v>
      </c>
      <c r="H280" s="1278" t="s">
        <v>255</v>
      </c>
      <c r="I280" s="1278" t="s">
        <v>1767</v>
      </c>
      <c r="J280" s="1278" t="s">
        <v>1767</v>
      </c>
      <c r="K280" s="1278"/>
      <c r="L280" s="1278"/>
    </row>
    <row r="281" spans="1:12">
      <c r="A281" s="1278">
        <f>SUBTOTAL(103,$C$7:C281)</f>
        <v>275</v>
      </c>
      <c r="B281" s="1278"/>
      <c r="C281" s="1278" t="s">
        <v>6</v>
      </c>
      <c r="D281" s="1312" t="s">
        <v>79</v>
      </c>
      <c r="E281" s="1278" t="s">
        <v>50</v>
      </c>
      <c r="F281" s="1280" t="s">
        <v>255</v>
      </c>
      <c r="G281" s="1280" t="s">
        <v>255</v>
      </c>
      <c r="H281" s="1278" t="s">
        <v>255</v>
      </c>
      <c r="I281" s="1278" t="s">
        <v>1767</v>
      </c>
      <c r="J281" s="1278" t="s">
        <v>1767</v>
      </c>
      <c r="K281" s="1278"/>
      <c r="L281" s="1278"/>
    </row>
    <row r="282" spans="1:12">
      <c r="A282" s="1278">
        <f>SUBTOTAL(103,$C$7:C282)</f>
        <v>276</v>
      </c>
      <c r="B282" s="1278"/>
      <c r="C282" s="1278" t="s">
        <v>632</v>
      </c>
      <c r="D282" s="1312" t="s">
        <v>49</v>
      </c>
      <c r="E282" s="1278" t="s">
        <v>50</v>
      </c>
      <c r="F282" s="1280" t="s">
        <v>255</v>
      </c>
      <c r="G282" s="1280" t="s">
        <v>255</v>
      </c>
      <c r="H282" s="1278" t="s">
        <v>255</v>
      </c>
      <c r="I282" s="1278" t="s">
        <v>1767</v>
      </c>
      <c r="J282" s="1278" t="s">
        <v>1767</v>
      </c>
      <c r="K282" s="1278"/>
      <c r="L282" s="1278"/>
    </row>
    <row r="283" spans="1:12">
      <c r="A283" s="1278">
        <f>SUBTOTAL(103,$C$7:C283)</f>
        <v>277</v>
      </c>
      <c r="B283" s="1278"/>
      <c r="C283" s="1278" t="s">
        <v>633</v>
      </c>
      <c r="D283" s="1312" t="s">
        <v>49</v>
      </c>
      <c r="E283" s="1278" t="s">
        <v>50</v>
      </c>
      <c r="F283" s="1280" t="s">
        <v>255</v>
      </c>
      <c r="G283" s="1280" t="s">
        <v>255</v>
      </c>
      <c r="H283" s="1278" t="s">
        <v>255</v>
      </c>
      <c r="I283" s="1278" t="s">
        <v>1767</v>
      </c>
      <c r="J283" s="1278" t="s">
        <v>1767</v>
      </c>
      <c r="K283" s="1278"/>
      <c r="L283" s="1278"/>
    </row>
    <row r="284" spans="1:12">
      <c r="A284" s="1278">
        <f>SUBTOTAL(103,$C$7:C284)</f>
        <v>278</v>
      </c>
      <c r="B284" s="1278"/>
      <c r="C284" s="1278" t="s">
        <v>634</v>
      </c>
      <c r="D284" s="1312" t="s">
        <v>2</v>
      </c>
      <c r="E284" s="1278" t="s">
        <v>50</v>
      </c>
      <c r="F284" s="1280" t="s">
        <v>255</v>
      </c>
      <c r="G284" s="1280" t="s">
        <v>255</v>
      </c>
      <c r="H284" s="1278" t="s">
        <v>255</v>
      </c>
      <c r="I284" s="1278"/>
      <c r="J284" s="1278" t="s">
        <v>1767</v>
      </c>
      <c r="K284" s="1278"/>
      <c r="L284" s="1278"/>
    </row>
    <row r="285" spans="1:12">
      <c r="A285" s="1278">
        <f>SUBTOTAL(103,$C$7:C285)</f>
        <v>279</v>
      </c>
      <c r="B285" s="1278"/>
      <c r="C285" s="1278" t="s">
        <v>635</v>
      </c>
      <c r="D285" s="1312" t="s">
        <v>154</v>
      </c>
      <c r="E285" s="1278" t="s">
        <v>50</v>
      </c>
      <c r="F285" s="1280" t="s">
        <v>255</v>
      </c>
      <c r="G285" s="1280" t="s">
        <v>255</v>
      </c>
      <c r="H285" s="1278" t="s">
        <v>255</v>
      </c>
      <c r="I285" s="1278"/>
      <c r="J285" s="1281" t="s">
        <v>1543</v>
      </c>
      <c r="K285" s="1278"/>
      <c r="L285" s="1278"/>
    </row>
    <row r="286" spans="1:12">
      <c r="A286" s="1278">
        <f>SUBTOTAL(103,$C$7:C286)</f>
        <v>280</v>
      </c>
      <c r="B286" s="1278"/>
      <c r="C286" s="1278" t="s">
        <v>636</v>
      </c>
      <c r="D286" s="1312" t="s">
        <v>49</v>
      </c>
      <c r="E286" s="1278" t="s">
        <v>50</v>
      </c>
      <c r="F286" s="1280" t="s">
        <v>255</v>
      </c>
      <c r="G286" s="1280" t="s">
        <v>255</v>
      </c>
      <c r="H286" s="1278" t="s">
        <v>255</v>
      </c>
      <c r="I286" s="1278"/>
      <c r="J286" s="1278" t="s">
        <v>1767</v>
      </c>
      <c r="K286" s="1278"/>
      <c r="L286" s="1278"/>
    </row>
    <row r="287" spans="1:12">
      <c r="A287" s="1278">
        <f>SUBTOTAL(103,$C$7:C287)</f>
        <v>281</v>
      </c>
      <c r="B287" s="1278"/>
      <c r="C287" s="1278" t="s">
        <v>637</v>
      </c>
      <c r="D287" s="1312" t="s">
        <v>2</v>
      </c>
      <c r="E287" s="1278" t="s">
        <v>50</v>
      </c>
      <c r="F287" s="1280" t="s">
        <v>255</v>
      </c>
      <c r="G287" s="1280" t="s">
        <v>255</v>
      </c>
      <c r="H287" s="1278" t="s">
        <v>255</v>
      </c>
      <c r="I287" s="1278"/>
      <c r="J287" s="1278" t="s">
        <v>1767</v>
      </c>
      <c r="K287" s="1278"/>
      <c r="L287" s="1278"/>
    </row>
    <row r="288" spans="1:12">
      <c r="A288" s="1278">
        <f>SUBTOTAL(103,$C$7:C288)</f>
        <v>282</v>
      </c>
      <c r="B288" s="1278"/>
      <c r="C288" s="1278" t="s">
        <v>638</v>
      </c>
      <c r="D288" s="1312" t="s">
        <v>49</v>
      </c>
      <c r="E288" s="1278" t="s">
        <v>50</v>
      </c>
      <c r="F288" s="1280" t="s">
        <v>255</v>
      </c>
      <c r="G288" s="1280" t="s">
        <v>255</v>
      </c>
      <c r="H288" s="1278" t="s">
        <v>255</v>
      </c>
      <c r="I288" s="1278"/>
      <c r="J288" s="1281" t="s">
        <v>1543</v>
      </c>
      <c r="K288" s="1278"/>
      <c r="L288" s="1278"/>
    </row>
    <row r="289" spans="1:12">
      <c r="A289" s="1278">
        <f>SUBTOTAL(103,$C$7:C289)</f>
        <v>283</v>
      </c>
      <c r="B289" s="1278" t="s">
        <v>639</v>
      </c>
      <c r="C289" s="1278" t="s">
        <v>640</v>
      </c>
      <c r="D289" s="1312" t="s">
        <v>211</v>
      </c>
      <c r="E289" s="1278" t="s">
        <v>50</v>
      </c>
      <c r="F289" s="1280" t="s">
        <v>255</v>
      </c>
      <c r="G289" s="1280" t="s">
        <v>255</v>
      </c>
      <c r="H289" s="1278" t="s">
        <v>255</v>
      </c>
      <c r="I289" s="1278"/>
      <c r="J289" s="1281" t="s">
        <v>1543</v>
      </c>
      <c r="K289" s="1278"/>
      <c r="L289" s="1278"/>
    </row>
    <row r="290" spans="1:12">
      <c r="A290" s="1278">
        <f>SUBTOTAL(103,$C$7:C290)</f>
        <v>284</v>
      </c>
      <c r="B290" s="1278" t="s">
        <v>641</v>
      </c>
      <c r="C290" s="1278" t="s">
        <v>75</v>
      </c>
      <c r="D290" s="1312" t="s">
        <v>211</v>
      </c>
      <c r="E290" s="1278" t="s">
        <v>50</v>
      </c>
      <c r="F290" s="1280" t="s">
        <v>255</v>
      </c>
      <c r="G290" s="1280" t="s">
        <v>255</v>
      </c>
      <c r="H290" s="1278" t="s">
        <v>255</v>
      </c>
      <c r="I290" s="1278"/>
      <c r="J290" s="1278"/>
      <c r="K290" s="1278"/>
      <c r="L290" s="1278"/>
    </row>
    <row r="291" spans="1:12">
      <c r="A291" s="1278">
        <f>SUBTOTAL(103,$C$7:C291)</f>
        <v>285</v>
      </c>
      <c r="B291" s="1278"/>
      <c r="C291" s="1278" t="s">
        <v>76</v>
      </c>
      <c r="D291" s="1312" t="s">
        <v>49</v>
      </c>
      <c r="E291" s="1278" t="s">
        <v>50</v>
      </c>
      <c r="F291" s="1280" t="s">
        <v>255</v>
      </c>
      <c r="G291" s="1280" t="s">
        <v>255</v>
      </c>
      <c r="H291" s="1278" t="s">
        <v>255</v>
      </c>
      <c r="I291" s="1278"/>
      <c r="J291" s="1278"/>
      <c r="K291" s="1278"/>
      <c r="L291" s="1278"/>
    </row>
    <row r="292" spans="1:12">
      <c r="A292" s="1278">
        <f>SUBTOTAL(103,$C$7:C292)</f>
        <v>286</v>
      </c>
      <c r="B292" s="1278" t="s">
        <v>642</v>
      </c>
      <c r="C292" s="1278" t="s">
        <v>77</v>
      </c>
      <c r="D292" s="1312" t="s">
        <v>184</v>
      </c>
      <c r="E292" s="1278" t="s">
        <v>50</v>
      </c>
      <c r="F292" s="1280" t="s">
        <v>255</v>
      </c>
      <c r="G292" s="1280" t="s">
        <v>255</v>
      </c>
      <c r="H292" s="1278" t="s">
        <v>255</v>
      </c>
      <c r="I292" s="1278"/>
      <c r="J292" s="1278"/>
      <c r="K292" s="1278"/>
      <c r="L292" s="1278"/>
    </row>
    <row r="293" spans="1:12">
      <c r="A293" s="1278">
        <f>SUBTOTAL(103,$C$7:C293)</f>
        <v>287</v>
      </c>
      <c r="B293" s="1278"/>
      <c r="C293" s="1278" t="s">
        <v>171</v>
      </c>
      <c r="D293" s="1312" t="s">
        <v>2</v>
      </c>
      <c r="E293" s="1278" t="s">
        <v>50</v>
      </c>
      <c r="F293" s="1280" t="s">
        <v>255</v>
      </c>
      <c r="G293" s="1280" t="s">
        <v>255</v>
      </c>
      <c r="H293" s="1278" t="s">
        <v>255</v>
      </c>
      <c r="I293" s="1278"/>
      <c r="J293" s="1278"/>
      <c r="K293" s="1278"/>
      <c r="L293" s="1278"/>
    </row>
    <row r="294" spans="1:12">
      <c r="A294" s="1278">
        <f>SUBTOTAL(103,$C$7:C294)</f>
        <v>288</v>
      </c>
      <c r="B294" s="1278"/>
      <c r="C294" s="1278" t="s">
        <v>172</v>
      </c>
      <c r="D294" s="1312" t="s">
        <v>49</v>
      </c>
      <c r="E294" s="1278" t="s">
        <v>50</v>
      </c>
      <c r="F294" s="1280" t="s">
        <v>255</v>
      </c>
      <c r="G294" s="1280" t="s">
        <v>255</v>
      </c>
      <c r="H294" s="1278" t="s">
        <v>255</v>
      </c>
      <c r="I294" s="1278"/>
      <c r="J294" s="1278"/>
      <c r="K294" s="1278"/>
      <c r="L294" s="1278"/>
    </row>
    <row r="295" spans="1:12">
      <c r="A295" s="1278">
        <f>SUBTOTAL(103,$C$7:C295)</f>
        <v>289</v>
      </c>
      <c r="B295" s="1278"/>
      <c r="C295" s="1278" t="s">
        <v>169</v>
      </c>
      <c r="D295" s="1312" t="s">
        <v>211</v>
      </c>
      <c r="E295" s="1278" t="s">
        <v>50</v>
      </c>
      <c r="F295" s="1280" t="s">
        <v>255</v>
      </c>
      <c r="G295" s="1280" t="s">
        <v>255</v>
      </c>
      <c r="H295" s="1278" t="s">
        <v>255</v>
      </c>
      <c r="I295" s="1278"/>
      <c r="J295" s="1278"/>
      <c r="K295" s="1278"/>
      <c r="L295" s="1278"/>
    </row>
    <row r="296" spans="1:12">
      <c r="A296" s="1278">
        <f>SUBTOTAL(103,$C$7:C296)</f>
        <v>290</v>
      </c>
      <c r="B296" s="1278" t="s">
        <v>643</v>
      </c>
      <c r="C296" s="1278" t="s">
        <v>78</v>
      </c>
      <c r="D296" s="1312" t="s">
        <v>197</v>
      </c>
      <c r="E296" s="1278" t="s">
        <v>50</v>
      </c>
      <c r="F296" s="1280" t="s">
        <v>255</v>
      </c>
      <c r="G296" s="1280" t="s">
        <v>255</v>
      </c>
      <c r="H296" s="1278" t="s">
        <v>255</v>
      </c>
      <c r="I296" s="1278"/>
      <c r="J296" s="1278"/>
      <c r="K296" s="1278"/>
      <c r="L296" s="1278"/>
    </row>
    <row r="297" spans="1:12">
      <c r="A297" s="1278">
        <f>SUBTOTAL(103,$C$7:C297)</f>
        <v>291</v>
      </c>
      <c r="B297" s="1278"/>
      <c r="C297" s="1278" t="s">
        <v>644</v>
      </c>
      <c r="D297" s="1312" t="s">
        <v>154</v>
      </c>
      <c r="E297" s="1278" t="s">
        <v>50</v>
      </c>
      <c r="F297" s="1280" t="s">
        <v>255</v>
      </c>
      <c r="G297" s="1280" t="s">
        <v>255</v>
      </c>
      <c r="H297" s="1278" t="s">
        <v>255</v>
      </c>
      <c r="I297" s="1278"/>
      <c r="J297" s="1278"/>
      <c r="K297" s="1278"/>
      <c r="L297" s="1278"/>
    </row>
    <row r="298" spans="1:12">
      <c r="A298" s="1278">
        <f>SUBTOTAL(103,$C$7:C298)</f>
        <v>292</v>
      </c>
      <c r="B298" s="1278"/>
      <c r="C298" s="1278" t="s">
        <v>645</v>
      </c>
      <c r="D298" s="1312" t="s">
        <v>79</v>
      </c>
      <c r="E298" s="1278" t="s">
        <v>50</v>
      </c>
      <c r="F298" s="1280" t="s">
        <v>255</v>
      </c>
      <c r="G298" s="1280" t="s">
        <v>255</v>
      </c>
      <c r="H298" s="1278" t="s">
        <v>255</v>
      </c>
      <c r="I298" s="1278"/>
      <c r="J298" s="1278"/>
      <c r="K298" s="1278"/>
      <c r="L298" s="1278"/>
    </row>
    <row r="299" spans="1:12">
      <c r="A299" s="1278">
        <f>SUBTOTAL(103,$C$7:C299)</f>
        <v>293</v>
      </c>
      <c r="B299" s="1278"/>
      <c r="C299" s="1278" t="s">
        <v>646</v>
      </c>
      <c r="D299" s="1312" t="s">
        <v>154</v>
      </c>
      <c r="E299" s="1278" t="s">
        <v>50</v>
      </c>
      <c r="F299" s="1280" t="s">
        <v>255</v>
      </c>
      <c r="G299" s="1280" t="s">
        <v>255</v>
      </c>
      <c r="H299" s="1278" t="s">
        <v>255</v>
      </c>
      <c r="I299" s="1278"/>
      <c r="J299" s="1278"/>
      <c r="K299" s="1278"/>
      <c r="L299" s="1278"/>
    </row>
    <row r="300" spans="1:12">
      <c r="A300" s="1278">
        <f>SUBTOTAL(103,$C$7:C300)</f>
        <v>294</v>
      </c>
      <c r="B300" s="1278"/>
      <c r="C300" s="1278" t="s">
        <v>647</v>
      </c>
      <c r="D300" s="1312" t="s">
        <v>3</v>
      </c>
      <c r="E300" s="1278" t="s">
        <v>50</v>
      </c>
      <c r="F300" s="1280" t="s">
        <v>255</v>
      </c>
      <c r="G300" s="1280" t="s">
        <v>255</v>
      </c>
      <c r="H300" s="1278" t="s">
        <v>255</v>
      </c>
      <c r="I300" s="1278"/>
      <c r="J300" s="1278"/>
      <c r="K300" s="1278"/>
      <c r="L300" s="1278"/>
    </row>
    <row r="301" spans="1:12">
      <c r="A301" s="1278">
        <f>SUBTOTAL(103,$C$7:C301)</f>
        <v>295</v>
      </c>
      <c r="B301" s="1278"/>
      <c r="C301" s="1278" t="s">
        <v>648</v>
      </c>
      <c r="D301" s="1312" t="s">
        <v>173</v>
      </c>
      <c r="E301" s="1278" t="s">
        <v>50</v>
      </c>
      <c r="F301" s="1280" t="s">
        <v>255</v>
      </c>
      <c r="G301" s="1280" t="s">
        <v>255</v>
      </c>
      <c r="H301" s="1278" t="s">
        <v>255</v>
      </c>
      <c r="I301" s="1278"/>
      <c r="J301" s="1278"/>
      <c r="K301" s="1278"/>
      <c r="L301" s="1278"/>
    </row>
    <row r="302" spans="1:12">
      <c r="A302" s="1278">
        <f>SUBTOTAL(103,$C$7:C302)</f>
        <v>296</v>
      </c>
      <c r="B302" s="1278"/>
      <c r="C302" s="1278" t="s">
        <v>649</v>
      </c>
      <c r="D302" s="1312" t="s">
        <v>2</v>
      </c>
      <c r="E302" s="1278" t="s">
        <v>50</v>
      </c>
      <c r="F302" s="1280" t="s">
        <v>255</v>
      </c>
      <c r="G302" s="1280" t="s">
        <v>255</v>
      </c>
      <c r="H302" s="1278" t="s">
        <v>255</v>
      </c>
      <c r="I302" s="1278"/>
      <c r="J302" s="1278"/>
      <c r="K302" s="1278"/>
      <c r="L302" s="1278"/>
    </row>
    <row r="303" spans="1:12">
      <c r="A303" s="1278">
        <f>SUBTOTAL(103,$C$7:C303)</f>
        <v>297</v>
      </c>
      <c r="B303" s="1278"/>
      <c r="C303" s="1278" t="s">
        <v>650</v>
      </c>
      <c r="D303" s="1312" t="s">
        <v>3</v>
      </c>
      <c r="E303" s="1278" t="s">
        <v>50</v>
      </c>
      <c r="F303" s="1280" t="s">
        <v>255</v>
      </c>
      <c r="G303" s="1280" t="s">
        <v>255</v>
      </c>
      <c r="H303" s="1278" t="s">
        <v>255</v>
      </c>
      <c r="I303" s="1278"/>
      <c r="J303" s="1278"/>
      <c r="K303" s="1278"/>
      <c r="L303" s="1278"/>
    </row>
    <row r="304" spans="1:12">
      <c r="A304" s="1278">
        <f>SUBTOTAL(103,$C$7:C304)</f>
        <v>298</v>
      </c>
      <c r="B304" s="1278"/>
      <c r="C304" s="1278" t="s">
        <v>651</v>
      </c>
      <c r="D304" s="1312" t="s">
        <v>49</v>
      </c>
      <c r="E304" s="1278" t="s">
        <v>50</v>
      </c>
      <c r="F304" s="1280" t="s">
        <v>255</v>
      </c>
      <c r="G304" s="1280" t="s">
        <v>255</v>
      </c>
      <c r="H304" s="1278" t="s">
        <v>255</v>
      </c>
      <c r="I304" s="1278"/>
      <c r="J304" s="1278"/>
      <c r="K304" s="1278"/>
      <c r="L304" s="1278"/>
    </row>
    <row r="305" spans="1:12">
      <c r="A305" s="1278">
        <f>SUBTOTAL(103,$C$7:C305)</f>
        <v>299</v>
      </c>
      <c r="B305" s="1278" t="s">
        <v>652</v>
      </c>
      <c r="C305" s="1278" t="s">
        <v>7</v>
      </c>
      <c r="D305" s="1312" t="s">
        <v>227</v>
      </c>
      <c r="E305" s="1278" t="s">
        <v>50</v>
      </c>
      <c r="F305" s="1280" t="s">
        <v>255</v>
      </c>
      <c r="G305" s="1280" t="s">
        <v>255</v>
      </c>
      <c r="H305" s="1278" t="s">
        <v>255</v>
      </c>
      <c r="I305" s="1278"/>
      <c r="J305" s="1278"/>
      <c r="K305" s="1278"/>
      <c r="L305" s="1278"/>
    </row>
    <row r="306" spans="1:12">
      <c r="A306" s="1278">
        <f>SUBTOTAL(103,$C$7:C306)</f>
        <v>300</v>
      </c>
      <c r="B306" s="1278"/>
      <c r="C306" s="1278" t="s">
        <v>1240</v>
      </c>
      <c r="D306" s="1312" t="s">
        <v>2</v>
      </c>
      <c r="E306" s="1278" t="s">
        <v>50</v>
      </c>
      <c r="F306" s="1280" t="s">
        <v>255</v>
      </c>
      <c r="G306" s="1280" t="s">
        <v>255</v>
      </c>
      <c r="H306" s="1278" t="s">
        <v>255</v>
      </c>
      <c r="I306" s="1278"/>
      <c r="J306" s="1278"/>
      <c r="K306" s="1278"/>
      <c r="L306" s="1278"/>
    </row>
    <row r="307" spans="1:12">
      <c r="A307" s="1278">
        <f>SUBTOTAL(103,$C$7:C307)</f>
        <v>301</v>
      </c>
      <c r="B307" s="1278"/>
      <c r="C307" s="1278" t="s">
        <v>1242</v>
      </c>
      <c r="D307" s="1312" t="s">
        <v>2</v>
      </c>
      <c r="E307" s="1278" t="s">
        <v>50</v>
      </c>
      <c r="F307" s="1280" t="s">
        <v>255</v>
      </c>
      <c r="G307" s="1280" t="s">
        <v>255</v>
      </c>
      <c r="H307" s="1278" t="s">
        <v>255</v>
      </c>
      <c r="I307" s="1278"/>
      <c r="J307" s="1278"/>
      <c r="K307" s="1278"/>
      <c r="L307" s="1278"/>
    </row>
    <row r="308" spans="1:12">
      <c r="A308" s="1278">
        <f>SUBTOTAL(103,$C$7:C308)</f>
        <v>302</v>
      </c>
      <c r="B308" s="1278"/>
      <c r="C308" s="1278" t="s">
        <v>1243</v>
      </c>
      <c r="D308" s="1312" t="s">
        <v>2</v>
      </c>
      <c r="E308" s="1278" t="s">
        <v>50</v>
      </c>
      <c r="F308" s="1280" t="s">
        <v>255</v>
      </c>
      <c r="G308" s="1280" t="s">
        <v>255</v>
      </c>
      <c r="H308" s="1278" t="s">
        <v>255</v>
      </c>
      <c r="I308" s="1278"/>
      <c r="J308" s="1278"/>
      <c r="K308" s="1278"/>
      <c r="L308" s="1278"/>
    </row>
    <row r="309" spans="1:12">
      <c r="A309" s="1278">
        <f>SUBTOTAL(103,$C$7:C309)</f>
        <v>303</v>
      </c>
      <c r="B309" s="1278"/>
      <c r="C309" s="1278" t="s">
        <v>1244</v>
      </c>
      <c r="D309" s="1312" t="s">
        <v>3</v>
      </c>
      <c r="E309" s="1278" t="s">
        <v>50</v>
      </c>
      <c r="F309" s="1280" t="s">
        <v>255</v>
      </c>
      <c r="G309" s="1280" t="s">
        <v>255</v>
      </c>
      <c r="H309" s="1278" t="s">
        <v>255</v>
      </c>
      <c r="I309" s="1278"/>
      <c r="J309" s="1278"/>
      <c r="K309" s="1278"/>
      <c r="L309" s="1278"/>
    </row>
    <row r="310" spans="1:12">
      <c r="A310" s="1278">
        <f>SUBTOTAL(103,$C$7:C310)</f>
        <v>304</v>
      </c>
      <c r="B310" s="1278"/>
      <c r="C310" s="1278" t="s">
        <v>1245</v>
      </c>
      <c r="D310" s="1312" t="s">
        <v>3</v>
      </c>
      <c r="E310" s="1278" t="s">
        <v>50</v>
      </c>
      <c r="F310" s="1280" t="s">
        <v>255</v>
      </c>
      <c r="G310" s="1280" t="s">
        <v>255</v>
      </c>
      <c r="H310" s="1278" t="s">
        <v>255</v>
      </c>
      <c r="I310" s="1278"/>
      <c r="J310" s="1278"/>
      <c r="K310" s="1278"/>
      <c r="L310" s="1278"/>
    </row>
    <row r="311" spans="1:12">
      <c r="A311" s="1278">
        <f>SUBTOTAL(103,$C$7:C311)</f>
        <v>305</v>
      </c>
      <c r="B311" s="1278" t="s">
        <v>1270</v>
      </c>
      <c r="C311" s="1278" t="s">
        <v>1246</v>
      </c>
      <c r="D311" s="1312" t="s">
        <v>211</v>
      </c>
      <c r="E311" s="1278" t="s">
        <v>50</v>
      </c>
      <c r="F311" s="1280" t="s">
        <v>255</v>
      </c>
      <c r="G311" s="1280" t="s">
        <v>255</v>
      </c>
      <c r="H311" s="1278" t="s">
        <v>255</v>
      </c>
      <c r="I311" s="1278" t="s">
        <v>1767</v>
      </c>
      <c r="J311" s="1278"/>
      <c r="K311" s="1278"/>
      <c r="L311" s="1278" t="s">
        <v>1248</v>
      </c>
    </row>
    <row r="312" spans="1:12">
      <c r="A312" s="1278">
        <f>SUBTOTAL(103,$C$7:C312)</f>
        <v>306</v>
      </c>
      <c r="B312" s="1278" t="s">
        <v>1271</v>
      </c>
      <c r="C312" s="1278" t="s">
        <v>1247</v>
      </c>
      <c r="D312" s="1312" t="s">
        <v>403</v>
      </c>
      <c r="E312" s="1278" t="s">
        <v>50</v>
      </c>
      <c r="F312" s="1280" t="s">
        <v>255</v>
      </c>
      <c r="G312" s="1280" t="s">
        <v>255</v>
      </c>
      <c r="H312" s="1278" t="s">
        <v>255</v>
      </c>
      <c r="I312" s="1278"/>
      <c r="J312" s="1278"/>
      <c r="K312" s="1278"/>
      <c r="L312" s="1278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28" priority="1"/>
  </conditionalFormatting>
  <conditionalFormatting sqref="C4:C312">
    <cfRule type="duplicateValues" dxfId="127" priority="21"/>
    <cfRule type="duplicateValues" dxfId="126" priority="22"/>
    <cfRule type="duplicateValues" dxfId="125" priority="23"/>
  </conditionalFormatting>
  <conditionalFormatting sqref="C6:C312">
    <cfRule type="duplicateValues" dxfId="124" priority="17"/>
    <cfRule type="duplicateValues" dxfId="123" priority="18"/>
    <cfRule type="duplicateValues" dxfId="122" priority="19"/>
    <cfRule type="duplicateValues" dxfId="121" priority="20"/>
  </conditionalFormatting>
  <conditionalFormatting sqref="C240:C243"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  <cfRule type="duplicateValues" dxfId="114" priority="12"/>
  </conditionalFormatting>
  <conditionalFormatting sqref="C301">
    <cfRule type="duplicateValues" dxfId="113" priority="13"/>
    <cfRule type="duplicateValues" dxfId="112" priority="14"/>
    <cfRule type="duplicateValues" dxfId="111" priority="15"/>
    <cfRule type="duplicateValues" dxfId="110" priority="16"/>
  </conditionalFormatting>
  <conditionalFormatting sqref="C312">
    <cfRule type="duplicateValues" dxfId="109" priority="2"/>
    <cfRule type="duplicateValues" dxfId="108" priority="3"/>
    <cfRule type="duplicateValues" dxfId="107" priority="4"/>
    <cfRule type="duplicateValues" dxfId="106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10"/>
  <sheetViews>
    <sheetView topLeftCell="A89" workbookViewId="0">
      <selection activeCell="K10" sqref="K1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56" t="s">
        <v>120</v>
      </c>
      <c r="B1" s="1457"/>
      <c r="C1" s="1457"/>
      <c r="D1" s="1457"/>
      <c r="E1" s="1457"/>
      <c r="F1" s="1457"/>
      <c r="G1" s="1457"/>
      <c r="H1" s="1457"/>
      <c r="I1" s="1458"/>
    </row>
    <row r="2" spans="1:9" ht="15.5">
      <c r="A2" s="1485" t="str">
        <f>TA413_PBNTL!A1</f>
        <v xml:space="preserve"> TA413 : 765 KV D/C Bikaner III - Neemrana II TL02</v>
      </c>
      <c r="B2" s="1486"/>
      <c r="C2" s="1486"/>
      <c r="D2" s="1486"/>
      <c r="E2" s="1486"/>
      <c r="F2" s="1486"/>
      <c r="G2" s="1486"/>
      <c r="H2" s="1486"/>
      <c r="I2" s="1507"/>
    </row>
    <row r="3" spans="1:9" ht="16" thickBot="1">
      <c r="A3" s="1508" t="s">
        <v>1780</v>
      </c>
      <c r="B3" s="1509"/>
      <c r="C3" s="1509"/>
      <c r="D3" s="1509"/>
      <c r="E3" s="1509"/>
      <c r="F3" s="1509"/>
      <c r="G3" s="1509"/>
      <c r="H3" s="1509"/>
      <c r="I3" s="72" t="str">
        <f>TA413_PBNTL!M1</f>
        <v>27.05.2026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1779</v>
      </c>
      <c r="F4" s="54" t="s">
        <v>1778</v>
      </c>
      <c r="G4" s="55" t="s">
        <v>87</v>
      </c>
      <c r="H4" s="52" t="s">
        <v>48</v>
      </c>
      <c r="I4" s="56" t="s">
        <v>1</v>
      </c>
    </row>
    <row r="5" spans="1:9">
      <c r="A5" s="1161">
        <v>1</v>
      </c>
      <c r="B5" s="1299">
        <v>1</v>
      </c>
      <c r="C5" s="1299" t="s">
        <v>1252</v>
      </c>
      <c r="D5" s="1300" t="str">
        <f>VLOOKUP(C5,Erection!$C$5:$D$307,2,0)</f>
        <v>DA+0</v>
      </c>
      <c r="E5" s="1301">
        <v>46157</v>
      </c>
      <c r="F5" s="1299" t="s">
        <v>1781</v>
      </c>
      <c r="G5" s="1299" t="s">
        <v>1782</v>
      </c>
      <c r="H5" s="1299" t="s">
        <v>1150</v>
      </c>
      <c r="I5" s="1302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1781</v>
      </c>
      <c r="G6" s="10" t="s">
        <v>1782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1781</v>
      </c>
      <c r="G7" s="10" t="s">
        <v>1782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1781</v>
      </c>
      <c r="G8" s="10" t="s">
        <v>1782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1781</v>
      </c>
      <c r="G9" s="10" t="s">
        <v>1782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1781</v>
      </c>
      <c r="G10" s="10" t="s">
        <v>1782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1781</v>
      </c>
      <c r="G11" s="10" t="s">
        <v>1782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1781</v>
      </c>
      <c r="G12" s="71" t="s">
        <v>1784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1781</v>
      </c>
      <c r="G13" s="71" t="s">
        <v>1784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1781</v>
      </c>
      <c r="G14" s="71" t="s">
        <v>1784</v>
      </c>
      <c r="H14" s="71" t="s">
        <v>1150</v>
      </c>
      <c r="I14" s="1306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1781</v>
      </c>
      <c r="G15" s="71" t="s">
        <v>1784</v>
      </c>
      <c r="H15" s="71" t="s">
        <v>1150</v>
      </c>
      <c r="I15" s="1306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1781</v>
      </c>
      <c r="G16" s="71" t="s">
        <v>1784</v>
      </c>
      <c r="H16" s="71" t="s">
        <v>1150</v>
      </c>
      <c r="I16" s="1306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1781</v>
      </c>
      <c r="G17" s="71" t="s">
        <v>1784</v>
      </c>
      <c r="H17" s="71" t="s">
        <v>1150</v>
      </c>
      <c r="I17" s="1306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1781</v>
      </c>
      <c r="G18" s="71" t="s">
        <v>1784</v>
      </c>
      <c r="H18" s="71" t="s">
        <v>1150</v>
      </c>
      <c r="I18" s="1306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1781</v>
      </c>
      <c r="G19" s="71" t="s">
        <v>1784</v>
      </c>
      <c r="H19" s="71" t="s">
        <v>1150</v>
      </c>
      <c r="I19" s="1306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1781</v>
      </c>
      <c r="G20" s="71" t="s">
        <v>1784</v>
      </c>
      <c r="H20" s="71" t="s">
        <v>1150</v>
      </c>
      <c r="I20" s="1306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1781</v>
      </c>
      <c r="G21" s="71" t="s">
        <v>1784</v>
      </c>
      <c r="H21" s="71" t="s">
        <v>1150</v>
      </c>
      <c r="I21" s="1306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10">
        <v>46162</v>
      </c>
      <c r="F22" s="1305" t="s">
        <v>1781</v>
      </c>
      <c r="G22" s="1305" t="s">
        <v>1784</v>
      </c>
      <c r="H22" s="1305" t="s">
        <v>1150</v>
      </c>
      <c r="I22" s="1306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10">
        <v>46162</v>
      </c>
      <c r="F23" s="1305" t="s">
        <v>1781</v>
      </c>
      <c r="G23" s="1305" t="s">
        <v>1784</v>
      </c>
      <c r="H23" s="1305" t="s">
        <v>1150</v>
      </c>
      <c r="I23" s="1306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10">
        <v>46162</v>
      </c>
      <c r="F24" s="1305" t="s">
        <v>1781</v>
      </c>
      <c r="G24" s="1305" t="s">
        <v>1784</v>
      </c>
      <c r="H24" s="1305" t="s">
        <v>1150</v>
      </c>
      <c r="I24" s="1306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10">
        <v>46162</v>
      </c>
      <c r="F25" s="1305" t="s">
        <v>1781</v>
      </c>
      <c r="G25" s="1305" t="s">
        <v>1784</v>
      </c>
      <c r="H25" s="1305" t="s">
        <v>1150</v>
      </c>
      <c r="I25" s="1306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10">
        <v>46162</v>
      </c>
      <c r="F26" s="1305" t="s">
        <v>1781</v>
      </c>
      <c r="G26" s="1305" t="s">
        <v>1784</v>
      </c>
      <c r="H26" s="1305" t="s">
        <v>1150</v>
      </c>
      <c r="I26" s="1306"/>
    </row>
    <row r="27" spans="1:9">
      <c r="A27" s="1008">
        <f t="shared" si="0"/>
        <v>23</v>
      </c>
      <c r="B27" s="10">
        <v>23</v>
      </c>
      <c r="C27" s="1309" t="s">
        <v>448</v>
      </c>
      <c r="D27" s="71" t="str">
        <f>VLOOKUP(C27,Erection!$C$5:$D$307,2,0)</f>
        <v>DA+9</v>
      </c>
      <c r="E27" s="1310">
        <v>46162</v>
      </c>
      <c r="F27" s="1305" t="s">
        <v>1781</v>
      </c>
      <c r="G27" s="1305" t="s">
        <v>1784</v>
      </c>
      <c r="H27" s="1305" t="s">
        <v>1150</v>
      </c>
      <c r="I27" s="1306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10">
        <v>46162</v>
      </c>
      <c r="F28" s="1305" t="s">
        <v>1781</v>
      </c>
      <c r="G28" s="1305" t="s">
        <v>1784</v>
      </c>
      <c r="H28" s="1305" t="s">
        <v>1150</v>
      </c>
      <c r="I28" s="1306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10">
        <v>46162</v>
      </c>
      <c r="F29" s="1305" t="s">
        <v>1781</v>
      </c>
      <c r="G29" s="1305" t="s">
        <v>1784</v>
      </c>
      <c r="H29" s="1305" t="s">
        <v>1150</v>
      </c>
      <c r="I29" s="1306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1781</v>
      </c>
      <c r="G30" s="10" t="s">
        <v>1784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1781</v>
      </c>
      <c r="G31" s="10" t="s">
        <v>1784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1781</v>
      </c>
      <c r="G32" s="10" t="s">
        <v>1784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1781</v>
      </c>
      <c r="G33" s="10" t="s">
        <v>1784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1781</v>
      </c>
      <c r="G34" s="10" t="s">
        <v>1784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1781</v>
      </c>
      <c r="G35" s="10" t="s">
        <v>1784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1781</v>
      </c>
      <c r="G36" s="10" t="s">
        <v>1784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1781</v>
      </c>
      <c r="G37" s="10" t="s">
        <v>1784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1781</v>
      </c>
      <c r="G38" s="10" t="s">
        <v>1784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1781</v>
      </c>
      <c r="G39" s="10" t="s">
        <v>1784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1781</v>
      </c>
      <c r="G40" s="10" t="s">
        <v>1784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1781</v>
      </c>
      <c r="G41" s="10" t="s">
        <v>1784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1781</v>
      </c>
      <c r="G42" s="10" t="s">
        <v>1784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1781</v>
      </c>
      <c r="G43" s="10" t="s">
        <v>1782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1781</v>
      </c>
      <c r="G44" s="10" t="s">
        <v>1782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1781</v>
      </c>
      <c r="G45" s="10" t="s">
        <v>1782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1781</v>
      </c>
      <c r="G46" s="10" t="s">
        <v>1782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1781</v>
      </c>
      <c r="G47" s="10" t="s">
        <v>1782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1781</v>
      </c>
      <c r="G48" s="10" t="s">
        <v>1782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1781</v>
      </c>
      <c r="G49" s="10" t="s">
        <v>1782</v>
      </c>
      <c r="H49" s="10" t="s">
        <v>1150</v>
      </c>
      <c r="I49" s="1027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1781</v>
      </c>
      <c r="G50" s="10" t="s">
        <v>1782</v>
      </c>
      <c r="H50" s="10" t="s">
        <v>1150</v>
      </c>
      <c r="I50" s="1027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1781</v>
      </c>
      <c r="G51" s="10" t="s">
        <v>1782</v>
      </c>
      <c r="H51" s="10" t="s">
        <v>1150</v>
      </c>
      <c r="I51" s="1027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1781</v>
      </c>
      <c r="G52" s="10" t="s">
        <v>1782</v>
      </c>
      <c r="H52" s="10" t="s">
        <v>1150</v>
      </c>
      <c r="I52" s="1027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1781</v>
      </c>
      <c r="G53" s="10" t="s">
        <v>1782</v>
      </c>
      <c r="H53" s="10" t="s">
        <v>1150</v>
      </c>
      <c r="I53" s="1027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1781</v>
      </c>
      <c r="G54" s="10" t="s">
        <v>1784</v>
      </c>
      <c r="H54" s="10" t="s">
        <v>1150</v>
      </c>
      <c r="I54" s="1027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1781</v>
      </c>
      <c r="G55" s="10" t="s">
        <v>1784</v>
      </c>
      <c r="H55" s="10" t="s">
        <v>1150</v>
      </c>
      <c r="I55" s="1027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1781</v>
      </c>
      <c r="G56" s="10" t="s">
        <v>1784</v>
      </c>
      <c r="H56" s="10" t="s">
        <v>1150</v>
      </c>
      <c r="I56" s="1027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1781</v>
      </c>
      <c r="G57" s="10" t="s">
        <v>1784</v>
      </c>
      <c r="H57" s="10" t="s">
        <v>1150</v>
      </c>
      <c r="I57" s="1027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1781</v>
      </c>
      <c r="G58" s="10" t="s">
        <v>1784</v>
      </c>
      <c r="H58" s="10" t="s">
        <v>1150</v>
      </c>
      <c r="I58" s="1027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1781</v>
      </c>
      <c r="G59" s="10" t="s">
        <v>1784</v>
      </c>
      <c r="H59" s="10" t="s">
        <v>1150</v>
      </c>
      <c r="I59" s="1027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1781</v>
      </c>
      <c r="G60" s="10" t="s">
        <v>1784</v>
      </c>
      <c r="H60" s="10" t="s">
        <v>1150</v>
      </c>
      <c r="I60" s="1027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1781</v>
      </c>
      <c r="G61" s="10" t="s">
        <v>1784</v>
      </c>
      <c r="H61" s="10" t="s">
        <v>1150</v>
      </c>
      <c r="I61" s="1027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1781</v>
      </c>
      <c r="G62" s="10" t="s">
        <v>1784</v>
      </c>
      <c r="H62" s="10" t="s">
        <v>1150</v>
      </c>
      <c r="I62" s="1027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1781</v>
      </c>
      <c r="G63" s="10" t="s">
        <v>1784</v>
      </c>
      <c r="H63" s="10" t="s">
        <v>1150</v>
      </c>
      <c r="I63" s="1027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1781</v>
      </c>
      <c r="G64" s="10" t="s">
        <v>1784</v>
      </c>
      <c r="H64" s="10" t="s">
        <v>1150</v>
      </c>
      <c r="I64" s="1027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1781</v>
      </c>
      <c r="G65" s="10" t="s">
        <v>1784</v>
      </c>
      <c r="H65" s="10" t="s">
        <v>1150</v>
      </c>
      <c r="I65" s="1027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1781</v>
      </c>
      <c r="G66" s="10" t="s">
        <v>1784</v>
      </c>
      <c r="H66" s="10" t="s">
        <v>1150</v>
      </c>
      <c r="I66" s="1027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1781</v>
      </c>
      <c r="G67" s="10" t="s">
        <v>1784</v>
      </c>
      <c r="H67" s="10" t="s">
        <v>1150</v>
      </c>
      <c r="I67" s="1027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1781</v>
      </c>
      <c r="G68" s="10" t="s">
        <v>1784</v>
      </c>
      <c r="H68" s="10" t="s">
        <v>1150</v>
      </c>
      <c r="I68" s="1027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1781</v>
      </c>
      <c r="G69" s="10" t="s">
        <v>1784</v>
      </c>
      <c r="H69" s="10" t="s">
        <v>1150</v>
      </c>
      <c r="I69" s="1027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1781</v>
      </c>
      <c r="G70" s="10" t="s">
        <v>1784</v>
      </c>
      <c r="H70" s="10" t="s">
        <v>1150</v>
      </c>
      <c r="I70" s="1027"/>
    </row>
    <row r="71" spans="1:9">
      <c r="A71" s="1008">
        <f t="shared" ref="A71:A103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1781</v>
      </c>
      <c r="G71" s="10" t="s">
        <v>1784</v>
      </c>
      <c r="H71" s="10" t="s">
        <v>1150</v>
      </c>
      <c r="I71" s="1027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1781</v>
      </c>
      <c r="G72" s="10" t="s">
        <v>1784</v>
      </c>
      <c r="H72" s="10" t="s">
        <v>1150</v>
      </c>
      <c r="I72" s="1027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1781</v>
      </c>
      <c r="G73" s="10" t="s">
        <v>1784</v>
      </c>
      <c r="H73" s="10" t="s">
        <v>1150</v>
      </c>
      <c r="I73" s="1027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1781</v>
      </c>
      <c r="G74" s="10" t="s">
        <v>1784</v>
      </c>
      <c r="H74" s="10" t="s">
        <v>1150</v>
      </c>
      <c r="I74" s="1027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1781</v>
      </c>
      <c r="G75" s="10" t="s">
        <v>1784</v>
      </c>
      <c r="H75" s="10" t="s">
        <v>1150</v>
      </c>
      <c r="I75" s="1027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1781</v>
      </c>
      <c r="G76" s="10" t="s">
        <v>1784</v>
      </c>
      <c r="H76" s="10" t="s">
        <v>1150</v>
      </c>
      <c r="I76" s="1027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1781</v>
      </c>
      <c r="G77" s="10" t="s">
        <v>1784</v>
      </c>
      <c r="H77" s="10" t="s">
        <v>1150</v>
      </c>
      <c r="I77" s="1027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1781</v>
      </c>
      <c r="G78" s="10" t="s">
        <v>1784</v>
      </c>
      <c r="H78" s="10" t="s">
        <v>1150</v>
      </c>
      <c r="I78" s="1027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1781</v>
      </c>
      <c r="G79" s="10" t="s">
        <v>1784</v>
      </c>
      <c r="H79" s="10" t="s">
        <v>1150</v>
      </c>
      <c r="I79" s="1027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1781</v>
      </c>
      <c r="G80" s="10" t="s">
        <v>1784</v>
      </c>
      <c r="H80" s="10" t="s">
        <v>1150</v>
      </c>
      <c r="I80" s="1027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1781</v>
      </c>
      <c r="G81" s="10" t="s">
        <v>1784</v>
      </c>
      <c r="H81" s="10" t="s">
        <v>1150</v>
      </c>
      <c r="I81" s="1027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1781</v>
      </c>
      <c r="G82" s="10" t="s">
        <v>1784</v>
      </c>
      <c r="H82" s="10" t="s">
        <v>1150</v>
      </c>
      <c r="I82" s="1027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1781</v>
      </c>
      <c r="G83" s="10" t="s">
        <v>1784</v>
      </c>
      <c r="H83" s="10" t="s">
        <v>1150</v>
      </c>
      <c r="I83" s="1027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1781</v>
      </c>
      <c r="G84" s="10" t="s">
        <v>1784</v>
      </c>
      <c r="H84" s="10" t="s">
        <v>1150</v>
      </c>
      <c r="I84" s="1027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1781</v>
      </c>
      <c r="G85" s="10" t="s">
        <v>1784</v>
      </c>
      <c r="H85" s="10" t="s">
        <v>1150</v>
      </c>
      <c r="I85" s="1027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1781</v>
      </c>
      <c r="G86" s="10" t="s">
        <v>1784</v>
      </c>
      <c r="H86" s="10" t="s">
        <v>1150</v>
      </c>
      <c r="I86" s="1027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1781</v>
      </c>
      <c r="G87" s="10" t="s">
        <v>1784</v>
      </c>
      <c r="H87" s="10" t="s">
        <v>1150</v>
      </c>
      <c r="I87" s="1027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1781</v>
      </c>
      <c r="G88" s="10" t="s">
        <v>1784</v>
      </c>
      <c r="H88" s="10" t="s">
        <v>1150</v>
      </c>
      <c r="I88" s="1027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1781</v>
      </c>
      <c r="G89" s="10" t="s">
        <v>1784</v>
      </c>
      <c r="H89" s="10" t="s">
        <v>1150</v>
      </c>
      <c r="I89" s="1027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1781</v>
      </c>
      <c r="G90" s="10" t="s">
        <v>1784</v>
      </c>
      <c r="H90" s="10" t="s">
        <v>1150</v>
      </c>
      <c r="I90" s="1027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1781</v>
      </c>
      <c r="G91" s="10" t="s">
        <v>1784</v>
      </c>
      <c r="H91" s="10" t="s">
        <v>1150</v>
      </c>
      <c r="I91" s="1027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1781</v>
      </c>
      <c r="G92" s="10" t="s">
        <v>1784</v>
      </c>
      <c r="H92" s="10" t="s">
        <v>1150</v>
      </c>
      <c r="I92" s="1027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1781</v>
      </c>
      <c r="G93" s="10" t="s">
        <v>1784</v>
      </c>
      <c r="H93" s="10" t="s">
        <v>1150</v>
      </c>
      <c r="I93" s="1027"/>
    </row>
    <row r="94" spans="1:9">
      <c r="A94" s="1008">
        <f t="shared" si="1"/>
        <v>90</v>
      </c>
      <c r="B94" s="10">
        <v>90</v>
      </c>
      <c r="C94" s="1309" t="s">
        <v>1260</v>
      </c>
      <c r="D94" s="71" t="str">
        <f>VLOOKUP(C94,Erection!$C$5:$D$307,2,0)</f>
        <v>DA+3</v>
      </c>
      <c r="E94" s="120">
        <v>46168</v>
      </c>
      <c r="F94" s="10" t="s">
        <v>1781</v>
      </c>
      <c r="G94" s="10" t="s">
        <v>1782</v>
      </c>
      <c r="H94" s="10" t="s">
        <v>1150</v>
      </c>
      <c r="I94" s="1322"/>
    </row>
    <row r="95" spans="1:9">
      <c r="A95" s="1008">
        <f t="shared" si="1"/>
        <v>91</v>
      </c>
      <c r="B95" s="10">
        <v>91</v>
      </c>
      <c r="C95" s="1309" t="s">
        <v>1261</v>
      </c>
      <c r="D95" s="71" t="str">
        <f>VLOOKUP(C95,Erection!$C$5:$D$307,2,0)</f>
        <v>DA+0</v>
      </c>
      <c r="E95" s="120">
        <v>46168</v>
      </c>
      <c r="F95" s="10" t="s">
        <v>1781</v>
      </c>
      <c r="G95" s="10" t="s">
        <v>1782</v>
      </c>
      <c r="H95" s="10" t="s">
        <v>1150</v>
      </c>
      <c r="I95" s="1322"/>
    </row>
    <row r="96" spans="1:9">
      <c r="A96" s="1008">
        <f t="shared" si="1"/>
        <v>92</v>
      </c>
      <c r="B96" s="10">
        <v>92</v>
      </c>
      <c r="C96" s="1309" t="s">
        <v>1262</v>
      </c>
      <c r="D96" s="71" t="str">
        <f>VLOOKUP(C96,Erection!$C$5:$D$307,2,0)</f>
        <v>DA+0</v>
      </c>
      <c r="E96" s="120">
        <v>46168</v>
      </c>
      <c r="F96" s="10" t="s">
        <v>1781</v>
      </c>
      <c r="G96" s="10" t="s">
        <v>1782</v>
      </c>
      <c r="H96" s="10" t="s">
        <v>1150</v>
      </c>
      <c r="I96" s="1322"/>
    </row>
    <row r="97" spans="1:9">
      <c r="A97" s="1008">
        <f t="shared" si="1"/>
        <v>93</v>
      </c>
      <c r="B97" s="10">
        <v>93</v>
      </c>
      <c r="C97" s="1309" t="s">
        <v>1263</v>
      </c>
      <c r="D97" s="71" t="str">
        <f>VLOOKUP(C97,Erection!$C$5:$D$307,2,0)</f>
        <v>DA+3</v>
      </c>
      <c r="E97" s="120">
        <v>46168</v>
      </c>
      <c r="F97" s="10" t="s">
        <v>1781</v>
      </c>
      <c r="G97" s="10" t="s">
        <v>1782</v>
      </c>
      <c r="H97" s="10" t="s">
        <v>1150</v>
      </c>
      <c r="I97" s="1322"/>
    </row>
    <row r="98" spans="1:9">
      <c r="A98" s="1008">
        <f t="shared" si="1"/>
        <v>94</v>
      </c>
      <c r="B98" s="10">
        <v>94</v>
      </c>
      <c r="C98" s="1309" t="s">
        <v>1264</v>
      </c>
      <c r="D98" s="71" t="str">
        <f>VLOOKUP(C98,Erection!$C$5:$D$307,2,0)</f>
        <v>DA+0</v>
      </c>
      <c r="E98" s="120">
        <v>46168</v>
      </c>
      <c r="F98" s="10" t="s">
        <v>1781</v>
      </c>
      <c r="G98" s="10" t="s">
        <v>1782</v>
      </c>
      <c r="H98" s="10" t="s">
        <v>1150</v>
      </c>
      <c r="I98" s="1322"/>
    </row>
    <row r="99" spans="1:9">
      <c r="A99" s="1008">
        <f t="shared" si="1"/>
        <v>95</v>
      </c>
      <c r="B99" s="10">
        <v>95</v>
      </c>
      <c r="C99" s="1309" t="s">
        <v>1266</v>
      </c>
      <c r="D99" s="71" t="str">
        <f>VLOOKUP(C99,Erection!$C$5:$D$307,2,0)</f>
        <v>DA+3</v>
      </c>
      <c r="E99" s="120">
        <v>46168</v>
      </c>
      <c r="F99" s="10" t="s">
        <v>1781</v>
      </c>
      <c r="G99" s="10" t="s">
        <v>1782</v>
      </c>
      <c r="H99" s="10" t="s">
        <v>1150</v>
      </c>
      <c r="I99" s="1322"/>
    </row>
    <row r="100" spans="1:9">
      <c r="A100" s="1008">
        <f t="shared" si="1"/>
        <v>96</v>
      </c>
      <c r="B100" s="10">
        <v>96</v>
      </c>
      <c r="C100" s="1309" t="s">
        <v>1267</v>
      </c>
      <c r="D100" s="71" t="str">
        <f>VLOOKUP(C100,Erection!$C$5:$D$307,2,0)</f>
        <v>DA+9</v>
      </c>
      <c r="E100" s="120">
        <v>46168</v>
      </c>
      <c r="F100" s="10" t="s">
        <v>1781</v>
      </c>
      <c r="G100" s="10" t="s">
        <v>1782</v>
      </c>
      <c r="H100" s="10" t="s">
        <v>1150</v>
      </c>
      <c r="I100" s="1322"/>
    </row>
    <row r="101" spans="1:9">
      <c r="A101" s="1008">
        <f t="shared" si="1"/>
        <v>97</v>
      </c>
      <c r="B101" s="10">
        <v>97</v>
      </c>
      <c r="C101" s="1309" t="s">
        <v>1268</v>
      </c>
      <c r="D101" s="71" t="str">
        <f>VLOOKUP(C101,Erection!$C$5:$D$307,2,0)</f>
        <v>DA+6</v>
      </c>
      <c r="E101" s="120">
        <v>46168</v>
      </c>
      <c r="F101" s="10" t="s">
        <v>1781</v>
      </c>
      <c r="G101" s="10" t="s">
        <v>1782</v>
      </c>
      <c r="H101" s="10" t="s">
        <v>1150</v>
      </c>
      <c r="I101" s="1322"/>
    </row>
    <row r="102" spans="1:9">
      <c r="A102" s="1008">
        <f t="shared" si="1"/>
        <v>98</v>
      </c>
      <c r="B102" s="10">
        <v>98</v>
      </c>
      <c r="C102" s="1309" t="s">
        <v>458</v>
      </c>
      <c r="D102" s="71" t="str">
        <f>VLOOKUP(C102,Erection!$C$5:$D$307,2,0)</f>
        <v>DA+6</v>
      </c>
      <c r="E102" s="120">
        <v>46168</v>
      </c>
      <c r="F102" s="10" t="s">
        <v>1781</v>
      </c>
      <c r="G102" s="10" t="s">
        <v>1782</v>
      </c>
      <c r="H102" s="10" t="s">
        <v>1150</v>
      </c>
      <c r="I102" s="1322"/>
    </row>
    <row r="103" spans="1:9">
      <c r="A103" s="1008">
        <f t="shared" si="1"/>
        <v>99</v>
      </c>
      <c r="B103" s="10">
        <v>99</v>
      </c>
      <c r="C103" s="1309" t="s">
        <v>893</v>
      </c>
      <c r="D103" s="71" t="str">
        <f>VLOOKUP(C103,Erection!$C$5:$D$307,2,0)</f>
        <v>DA+6</v>
      </c>
      <c r="E103" s="120">
        <v>46168</v>
      </c>
      <c r="F103" s="10" t="s">
        <v>1781</v>
      </c>
      <c r="G103" s="10" t="s">
        <v>1782</v>
      </c>
      <c r="H103" s="10" t="s">
        <v>1150</v>
      </c>
      <c r="I103" s="1322"/>
    </row>
    <row r="104" spans="1:9">
      <c r="A104" s="1321"/>
      <c r="B104" s="1305"/>
      <c r="C104" s="1309"/>
      <c r="D104" s="1050"/>
      <c r="E104" s="1310"/>
      <c r="F104" s="1305"/>
      <c r="G104" s="1305"/>
      <c r="H104" s="1305"/>
      <c r="I104" s="1322"/>
    </row>
    <row r="105" spans="1:9">
      <c r="A105" s="1321"/>
      <c r="B105" s="1305"/>
      <c r="C105" s="1309"/>
      <c r="D105" s="1050"/>
      <c r="E105" s="1310"/>
      <c r="F105" s="1305"/>
      <c r="G105" s="1305"/>
      <c r="H105" s="1305"/>
      <c r="I105" s="1322"/>
    </row>
    <row r="106" spans="1:9">
      <c r="A106" s="1321"/>
      <c r="B106" s="1305"/>
      <c r="C106" s="1309"/>
      <c r="D106" s="1050"/>
      <c r="E106" s="1310"/>
      <c r="F106" s="1305"/>
      <c r="G106" s="1305"/>
      <c r="H106" s="1305"/>
      <c r="I106" s="1322"/>
    </row>
    <row r="107" spans="1:9">
      <c r="A107" s="1321"/>
      <c r="B107" s="1305"/>
      <c r="C107" s="1309"/>
      <c r="D107" s="1050"/>
      <c r="E107" s="1310"/>
      <c r="F107" s="1305"/>
      <c r="G107" s="1305"/>
      <c r="H107" s="1305"/>
      <c r="I107" s="1322"/>
    </row>
    <row r="108" spans="1:9">
      <c r="A108" s="1321"/>
      <c r="B108" s="1305"/>
      <c r="C108" s="1309"/>
      <c r="D108" s="1050"/>
      <c r="E108" s="1310"/>
      <c r="F108" s="1305"/>
      <c r="G108" s="1305"/>
      <c r="H108" s="1305"/>
      <c r="I108" s="1322"/>
    </row>
    <row r="109" spans="1:9">
      <c r="A109" s="1321"/>
      <c r="B109" s="1305"/>
      <c r="C109" s="1309"/>
      <c r="D109" s="1050"/>
      <c r="E109" s="1310"/>
      <c r="F109" s="1305"/>
      <c r="G109" s="1305"/>
      <c r="H109" s="1305"/>
      <c r="I109" s="1322"/>
    </row>
    <row r="110" spans="1:9" ht="15" thickBot="1">
      <c r="A110" s="1319"/>
      <c r="B110" s="17"/>
      <c r="C110" s="1187"/>
      <c r="D110" s="1320"/>
      <c r="E110" s="1190"/>
      <c r="F110" s="17"/>
      <c r="G110" s="17"/>
      <c r="H110" s="17"/>
      <c r="I110" s="1191"/>
    </row>
  </sheetData>
  <mergeCells count="3">
    <mergeCell ref="A1:I1"/>
    <mergeCell ref="A2:I2"/>
    <mergeCell ref="A3:H3"/>
  </mergeCells>
  <phoneticPr fontId="46" type="noConversion"/>
  <conditionalFormatting sqref="C1:C12 C14 C16 C18 C20 C22 C24 C26 C29:C65578">
    <cfRule type="expression" dxfId="105" priority="2093" stopIfTrue="1">
      <formula>AND(COUNTIF($C$28:$C$65578, C1)+COUNTIF($C$1:$C$12, C1)&gt;1,NOT(ISBLANK(C1)))</formula>
    </cfRule>
  </conditionalFormatting>
  <conditionalFormatting sqref="C1:C1048576">
    <cfRule type="duplicateValues" dxfId="104" priority="1"/>
    <cfRule type="duplicateValues" dxfId="103" priority="22"/>
  </conditionalFormatting>
  <conditionalFormatting sqref="C5">
    <cfRule type="duplicateValues" dxfId="102" priority="21"/>
  </conditionalFormatting>
  <conditionalFormatting sqref="C13:C28">
    <cfRule type="duplicateValues" dxfId="101" priority="14"/>
    <cfRule type="duplicateValues" dxfId="100" priority="15"/>
    <cfRule type="duplicateValues" dxfId="99" priority="16"/>
    <cfRule type="duplicateValues" dxfId="98" priority="17"/>
    <cfRule type="duplicateValues" dxfId="97" priority="18"/>
    <cfRule type="duplicateValues" dxfId="96" priority="19"/>
  </conditionalFormatting>
  <conditionalFormatting sqref="C29">
    <cfRule type="duplicateValues" dxfId="95" priority="2"/>
    <cfRule type="duplicateValues" dxfId="94" priority="3"/>
    <cfRule type="duplicateValues" dxfId="93" priority="4"/>
    <cfRule type="duplicateValues" dxfId="92" priority="5"/>
    <cfRule type="duplicateValues" dxfId="91" priority="6"/>
    <cfRule type="duplicateValues" dxfId="90" priority="7"/>
  </conditionalFormatting>
  <conditionalFormatting sqref="C30:C48">
    <cfRule type="duplicateValues" dxfId="89" priority="2106"/>
    <cfRule type="duplicateValues" dxfId="88" priority="2107"/>
    <cfRule type="duplicateValues" dxfId="87" priority="2108"/>
    <cfRule type="duplicateValues" dxfId="86" priority="2109"/>
    <cfRule type="duplicateValues" dxfId="85" priority="2110"/>
    <cfRule type="duplicateValues" dxfId="84" priority="2111"/>
  </conditionalFormatting>
  <conditionalFormatting sqref="C49:C65578">
    <cfRule type="duplicateValues" dxfId="83" priority="20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56" t="s">
        <v>120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8"/>
    </row>
    <row r="2" spans="1:12" ht="15.5">
      <c r="A2" s="1485" t="str">
        <f>TA413_PBNTL!A1</f>
        <v xml:space="preserve"> TA413 : 765 KV D/C Bikaner III - Neemrana II TL02</v>
      </c>
      <c r="B2" s="1486"/>
      <c r="C2" s="1486"/>
      <c r="D2" s="1486"/>
      <c r="E2" s="1486"/>
      <c r="F2" s="1486"/>
      <c r="G2" s="1486"/>
      <c r="H2" s="1486"/>
      <c r="I2" s="1486"/>
      <c r="J2" s="1486"/>
      <c r="K2" s="1486"/>
      <c r="L2" s="1507"/>
    </row>
    <row r="3" spans="1:12" ht="16" thickBot="1">
      <c r="A3" s="1508" t="s">
        <v>116</v>
      </c>
      <c r="B3" s="1509"/>
      <c r="C3" s="1509"/>
      <c r="D3" s="1509"/>
      <c r="E3" s="1509"/>
      <c r="F3" s="1509"/>
      <c r="G3" s="1509"/>
      <c r="H3" s="1509"/>
      <c r="I3" s="1509"/>
      <c r="J3" s="1509"/>
      <c r="K3" s="1509"/>
      <c r="L3" s="72" t="str">
        <f>TA413_PBNTL!M1</f>
        <v>27.05.2026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2" priority="204" stopIfTrue="1">
      <formula>AND(COUNTIF($C$14:$C$65536, C1)+COUNTIF($C$1:$C$12, C1)&gt;1,NOT(ISBLANK(C1)))</formula>
    </cfRule>
  </conditionalFormatting>
  <conditionalFormatting sqref="C1:C1048576">
    <cfRule type="duplicateValues" dxfId="81" priority="198"/>
  </conditionalFormatting>
  <conditionalFormatting sqref="C5">
    <cfRule type="duplicateValues" dxfId="80" priority="194"/>
  </conditionalFormatting>
  <conditionalFormatting sqref="C13">
    <cfRule type="duplicateValues" dxfId="79" priority="46"/>
    <cfRule type="duplicateValues" dxfId="78" priority="47"/>
    <cfRule type="duplicateValues" dxfId="77" priority="48"/>
    <cfRule type="duplicateValues" dxfId="76" priority="49"/>
    <cfRule type="duplicateValues" dxfId="75" priority="50"/>
    <cfRule type="duplicateValues" dxfId="74" priority="51"/>
  </conditionalFormatting>
  <conditionalFormatting sqref="C14:C65536">
    <cfRule type="duplicateValues" dxfId="73" priority="7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I7" sqref="I7:J19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16.90625" style="2" customWidth="1"/>
    <col min="15" max="16384" width="9.1796875" style="2"/>
  </cols>
  <sheetData>
    <row r="1" spans="2:14" ht="7.5" customHeight="1" thickBot="1"/>
    <row r="2" spans="2:14" ht="16" thickBot="1">
      <c r="B2" s="1512" t="str">
        <f>Stringing!A1</f>
        <v>KEC International Limited</v>
      </c>
      <c r="C2" s="1513"/>
      <c r="D2" s="1513"/>
      <c r="E2" s="1513"/>
      <c r="F2" s="1513"/>
      <c r="G2" s="1513"/>
      <c r="H2" s="1513"/>
      <c r="I2" s="1513"/>
      <c r="J2" s="1513"/>
      <c r="K2" s="1513"/>
      <c r="L2" s="1513"/>
      <c r="M2" s="1514"/>
      <c r="N2" s="1183"/>
    </row>
    <row r="3" spans="2:14" ht="16" thickBot="1">
      <c r="B3" s="1512" t="str">
        <f>Stringing!A2</f>
        <v xml:space="preserve"> TA413 : 765 KV D/C Bikaner III - Neemrana II TL02</v>
      </c>
      <c r="C3" s="1513"/>
      <c r="D3" s="1513"/>
      <c r="E3" s="1513"/>
      <c r="F3" s="1513"/>
      <c r="G3" s="1513"/>
      <c r="H3" s="1513"/>
      <c r="I3" s="1513"/>
      <c r="J3" s="1513"/>
      <c r="K3" s="1513"/>
      <c r="L3" s="1513"/>
      <c r="M3" s="1513"/>
      <c r="N3" s="1514"/>
    </row>
    <row r="4" spans="2:14" ht="16" thickBot="1">
      <c r="B4" s="1515" t="s">
        <v>108</v>
      </c>
      <c r="C4" s="1516"/>
      <c r="D4" s="1516"/>
      <c r="E4" s="1516"/>
      <c r="F4" s="1516"/>
      <c r="G4" s="1516"/>
      <c r="H4" s="1516"/>
      <c r="I4" s="1516"/>
      <c r="J4" s="1516"/>
      <c r="K4" s="1516"/>
      <c r="L4" s="1516"/>
      <c r="M4" s="1179"/>
      <c r="N4" s="1180" t="str">
        <f>TA413_PBNTL!M1</f>
        <v>27.05.2026</v>
      </c>
    </row>
    <row r="5" spans="2:14" ht="15.65" customHeight="1">
      <c r="B5" s="1517" t="s">
        <v>109</v>
      </c>
      <c r="C5" s="1518" t="s">
        <v>110</v>
      </c>
      <c r="D5" s="1520" t="s">
        <v>94</v>
      </c>
      <c r="E5" s="1521"/>
      <c r="F5" s="1521"/>
      <c r="G5" s="1521"/>
      <c r="H5" s="1522"/>
      <c r="I5" s="1523" t="s">
        <v>102</v>
      </c>
      <c r="J5" s="1523" t="s">
        <v>103</v>
      </c>
      <c r="K5" s="1523" t="s">
        <v>1650</v>
      </c>
      <c r="L5" s="1524" t="s">
        <v>87</v>
      </c>
      <c r="M5" s="1525" t="s">
        <v>1</v>
      </c>
      <c r="N5" s="1510" t="s">
        <v>1647</v>
      </c>
    </row>
    <row r="6" spans="2:14" ht="40" customHeight="1" thickBot="1">
      <c r="B6" s="1517"/>
      <c r="C6" s="1519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23"/>
      <c r="J6" s="1523"/>
      <c r="K6" s="1523"/>
      <c r="L6" s="1524"/>
      <c r="M6" s="1525"/>
      <c r="N6" s="1511"/>
    </row>
    <row r="7" spans="2:14" ht="24.5" customHeight="1">
      <c r="B7" s="27">
        <v>1</v>
      </c>
      <c r="C7" s="28">
        <v>1</v>
      </c>
      <c r="D7" s="58" t="s">
        <v>166</v>
      </c>
      <c r="E7" s="1238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81">
        <v>45766</v>
      </c>
      <c r="J7" s="1181">
        <v>45766</v>
      </c>
      <c r="K7" s="1181">
        <v>45766</v>
      </c>
      <c r="L7" s="28" t="s">
        <v>1439</v>
      </c>
      <c r="M7" s="1182" t="s">
        <v>964</v>
      </c>
      <c r="N7" s="1324"/>
    </row>
    <row r="8" spans="2:14" ht="24.5" customHeight="1">
      <c r="B8" s="4">
        <v>2</v>
      </c>
      <c r="C8" s="3">
        <v>2</v>
      </c>
      <c r="D8" s="1042" t="s">
        <v>777</v>
      </c>
      <c r="E8" s="1042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7" t="s">
        <v>964</v>
      </c>
      <c r="N8" s="1151"/>
    </row>
    <row r="9" spans="2:14" ht="24.5" customHeight="1">
      <c r="B9" s="4">
        <v>3</v>
      </c>
      <c r="C9" s="3">
        <v>3</v>
      </c>
      <c r="D9" s="1042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7" t="s">
        <v>964</v>
      </c>
      <c r="N9" s="1151"/>
    </row>
    <row r="10" spans="2:14" ht="24.5" customHeight="1">
      <c r="B10" s="14">
        <v>4</v>
      </c>
      <c r="C10" s="10">
        <v>4</v>
      </c>
      <c r="D10" s="1042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5" t="s">
        <v>964</v>
      </c>
      <c r="N10" s="1151" t="s">
        <v>1653</v>
      </c>
    </row>
    <row r="11" spans="2:14" ht="24.5" customHeight="1">
      <c r="B11" s="4">
        <v>5</v>
      </c>
      <c r="C11" s="3">
        <v>1</v>
      </c>
      <c r="D11" s="1042" t="s">
        <v>474</v>
      </c>
      <c r="E11" s="1172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5" t="s">
        <v>964</v>
      </c>
      <c r="N11" s="1151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5" t="s">
        <v>964</v>
      </c>
      <c r="N12" s="1254" t="s">
        <v>1655</v>
      </c>
    </row>
    <row r="13" spans="2:14" ht="22.5" customHeight="1">
      <c r="B13" s="14">
        <v>7</v>
      </c>
      <c r="C13" s="10">
        <v>3</v>
      </c>
      <c r="D13" s="10" t="s">
        <v>895</v>
      </c>
      <c r="E13" s="10" t="s">
        <v>466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5" t="s">
        <v>964</v>
      </c>
      <c r="N13" s="1151"/>
    </row>
    <row r="14" spans="2:14" s="13" customFormat="1">
      <c r="B14" s="14">
        <v>8</v>
      </c>
      <c r="C14" s="10">
        <v>4</v>
      </c>
      <c r="D14" s="675" t="s">
        <v>1262</v>
      </c>
      <c r="E14" s="10" t="s">
        <v>895</v>
      </c>
      <c r="F14" s="1153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0" t="s">
        <v>964</v>
      </c>
      <c r="N14" s="1254" t="s">
        <v>1691</v>
      </c>
    </row>
    <row r="15" spans="2:14" s="13" customFormat="1" ht="25.5" customHeight="1">
      <c r="B15" s="14">
        <v>9</v>
      </c>
      <c r="C15" s="10">
        <v>1</v>
      </c>
      <c r="D15" s="675" t="s">
        <v>776</v>
      </c>
      <c r="E15" s="10" t="s">
        <v>166</v>
      </c>
      <c r="F15" s="1153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0" t="s">
        <v>964</v>
      </c>
      <c r="N15" s="1151" t="s">
        <v>1648</v>
      </c>
    </row>
    <row r="16" spans="2:14" s="13" customFormat="1">
      <c r="B16" s="14">
        <v>10</v>
      </c>
      <c r="C16" s="10">
        <v>2</v>
      </c>
      <c r="D16" s="675" t="s">
        <v>451</v>
      </c>
      <c r="E16" s="675" t="s">
        <v>776</v>
      </c>
      <c r="F16" s="1153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0" t="s">
        <v>964</v>
      </c>
      <c r="N16" s="1254" t="s">
        <v>1649</v>
      </c>
    </row>
    <row r="17" spans="2:14" s="13" customFormat="1">
      <c r="B17" s="14">
        <v>11</v>
      </c>
      <c r="C17" s="10">
        <v>3</v>
      </c>
      <c r="D17" s="1042" t="s">
        <v>443</v>
      </c>
      <c r="E17" s="675" t="s">
        <v>451</v>
      </c>
      <c r="F17" s="1153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0" t="s">
        <v>964</v>
      </c>
      <c r="N17" s="1254" t="s">
        <v>1652</v>
      </c>
    </row>
    <row r="18" spans="2:14" s="13" customFormat="1" ht="25" customHeight="1">
      <c r="B18" s="14">
        <v>12</v>
      </c>
      <c r="C18" s="10">
        <v>4</v>
      </c>
      <c r="D18" s="675" t="s">
        <v>903</v>
      </c>
      <c r="E18" s="675" t="s">
        <v>443</v>
      </c>
      <c r="F18" s="1153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0" t="s">
        <v>964</v>
      </c>
      <c r="N18" s="1254"/>
    </row>
    <row r="19" spans="2:14" s="13" customFormat="1" ht="25" customHeight="1">
      <c r="B19" s="14">
        <v>13</v>
      </c>
      <c r="C19" s="10">
        <v>5</v>
      </c>
      <c r="D19" s="675" t="s">
        <v>1651</v>
      </c>
      <c r="E19" s="675" t="s">
        <v>1262</v>
      </c>
      <c r="F19" s="1153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0" t="s">
        <v>964</v>
      </c>
      <c r="N19" s="1254" t="s">
        <v>1690</v>
      </c>
    </row>
    <row r="20" spans="2:14" s="13" customFormat="1" ht="15" thickBot="1">
      <c r="B20" s="19"/>
      <c r="C20" s="17"/>
      <c r="D20" s="1187"/>
      <c r="E20" s="1187"/>
      <c r="F20" s="1188"/>
      <c r="G20" s="1189"/>
      <c r="H20" s="1189"/>
      <c r="I20" s="1190"/>
      <c r="J20" s="1190"/>
      <c r="K20" s="1190"/>
      <c r="L20" s="17"/>
      <c r="M20" s="17"/>
      <c r="N20" s="1191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7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1" priority="193"/>
  </conditionalFormatting>
  <conditionalFormatting sqref="E11">
    <cfRule type="duplicateValues" dxfId="70" priority="192"/>
  </conditionalFormatting>
  <pageMargins left="0.7" right="0.7" top="0.75" bottom="0.75" header="0.3" footer="0.3"/>
  <pageSetup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318" sqref="C318:D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26" t="s">
        <v>120</v>
      </c>
      <c r="B1" s="1527"/>
      <c r="C1" s="1527"/>
      <c r="D1" s="1527"/>
      <c r="E1" s="1527"/>
      <c r="F1" s="1527"/>
      <c r="G1" s="1527"/>
      <c r="H1" s="1527"/>
      <c r="I1" s="1527"/>
      <c r="J1" s="1527"/>
      <c r="K1" s="1527"/>
      <c r="L1" s="1527"/>
      <c r="M1" s="1527"/>
      <c r="N1" s="1527"/>
      <c r="O1" s="1527"/>
      <c r="P1" s="1527"/>
      <c r="Q1" s="1528"/>
    </row>
    <row r="2" spans="1:18" s="2" customFormat="1" ht="15.5">
      <c r="A2" s="1529" t="str">
        <f>TA413_PBNTL!A1</f>
        <v xml:space="preserve"> TA413 : 765 KV D/C Bikaner III - Neemrana II TL02</v>
      </c>
      <c r="B2" s="1530"/>
      <c r="C2" s="1530"/>
      <c r="D2" s="1530"/>
      <c r="E2" s="1530"/>
      <c r="F2" s="1530"/>
      <c r="G2" s="1530"/>
      <c r="H2" s="1530"/>
      <c r="I2" s="1530"/>
      <c r="J2" s="1530"/>
      <c r="K2" s="1530"/>
      <c r="L2" s="1530"/>
      <c r="M2" s="1530"/>
      <c r="N2" s="1530"/>
      <c r="O2" s="1530"/>
      <c r="P2" s="1530"/>
      <c r="Q2" s="1531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5">
        <f>SUBTOTAL(9,I5:I317)</f>
        <v>109701.66499999948</v>
      </c>
      <c r="J3" s="1045">
        <f t="shared" ref="J3:N3" si="0">SUBTOTAL(9,J5:J317)</f>
        <v>1387.5899999999997</v>
      </c>
      <c r="K3" s="1045">
        <f t="shared" si="0"/>
        <v>15180.039999999968</v>
      </c>
      <c r="L3" s="1045">
        <f t="shared" si="0"/>
        <v>840.8547999999995</v>
      </c>
      <c r="M3" s="1045">
        <f t="shared" si="0"/>
        <v>349.77888200000069</v>
      </c>
      <c r="N3" s="1045">
        <f t="shared" si="0"/>
        <v>2969.6999999999994</v>
      </c>
      <c r="O3" s="181"/>
      <c r="P3" s="159"/>
      <c r="Q3" s="318" t="str">
        <f>TA413_PBNTL!M1</f>
        <v>27.05.2026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458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169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648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1603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61">
        <f>SUBTOTAL(103,$C$5:C319)</f>
        <v>315</v>
      </c>
      <c r="B319" s="10">
        <v>2</v>
      </c>
      <c r="C319" s="674" t="s">
        <v>1628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1630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2" t="s">
        <v>1677</v>
      </c>
      <c r="B2" s="1532"/>
      <c r="C2" s="1532"/>
      <c r="D2" s="1532"/>
      <c r="E2" s="1532"/>
      <c r="F2" s="1532"/>
      <c r="G2" s="1532"/>
      <c r="H2" s="1532"/>
    </row>
    <row r="3" spans="1:8" ht="26.25" customHeight="1">
      <c r="A3" s="1223" t="s">
        <v>1671</v>
      </c>
      <c r="B3" s="1223" t="s">
        <v>1672</v>
      </c>
      <c r="C3" s="1223" t="s">
        <v>44</v>
      </c>
      <c r="D3" s="1223" t="s">
        <v>1673</v>
      </c>
      <c r="E3" s="1223" t="s">
        <v>1683</v>
      </c>
      <c r="F3" s="1223" t="s">
        <v>1674</v>
      </c>
      <c r="G3" s="1223" t="s">
        <v>1675</v>
      </c>
      <c r="H3" s="1223" t="s">
        <v>1676</v>
      </c>
    </row>
    <row r="4" spans="1:8">
      <c r="A4" s="77">
        <v>1</v>
      </c>
      <c r="B4" s="1222" t="s">
        <v>268</v>
      </c>
      <c r="C4" s="1222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1678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1678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1678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1678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1678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1678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1678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1678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1678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1678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1678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1678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1678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1679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1679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1679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1679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1679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1664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1640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1639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1679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1679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169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648</v>
      </c>
      <c r="C62" s="734" t="s">
        <v>1670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49" activePane="bottomLeft" state="frozen"/>
      <selection pane="bottomLeft" activeCell="B151" sqref="B151:G15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27.05.2026</v>
      </c>
      <c r="K1" s="83"/>
    </row>
    <row r="2" spans="1:14" s="45" customFormat="1">
      <c r="A2" s="1533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33"/>
      <c r="C2" s="1533"/>
      <c r="D2" s="1533"/>
      <c r="E2" s="1533"/>
      <c r="F2" s="1533"/>
      <c r="G2" s="1533"/>
      <c r="H2" s="1533"/>
      <c r="I2" s="1533"/>
      <c r="J2" s="100"/>
      <c r="K2" s="83"/>
    </row>
    <row r="3" spans="1:14" s="46" customFormat="1" ht="14.5" customHeight="1">
      <c r="A3" s="1534" t="s">
        <v>284</v>
      </c>
      <c r="B3" s="1534"/>
      <c r="C3" s="1534"/>
      <c r="D3" s="1534"/>
      <c r="E3" s="1534"/>
      <c r="F3" s="1534"/>
      <c r="G3" s="1534"/>
      <c r="H3" s="1534"/>
      <c r="I3" s="1534"/>
      <c r="J3" s="1534"/>
      <c r="K3" s="1534"/>
      <c r="L3" s="1534"/>
      <c r="M3" s="1534"/>
      <c r="N3" s="1534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535" t="s">
        <v>868</v>
      </c>
      <c r="L15" s="1538">
        <v>6350519091</v>
      </c>
      <c r="M15" s="1538" t="s">
        <v>869</v>
      </c>
      <c r="N15" s="1538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536"/>
      <c r="L16" s="1539"/>
      <c r="M16" s="1539"/>
      <c r="N16" s="1539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536"/>
      <c r="L17" s="1539"/>
      <c r="M17" s="1539"/>
      <c r="N17" s="1539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537"/>
      <c r="L18" s="1540"/>
      <c r="M18" s="1540"/>
      <c r="N18" s="1540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str">
        <f>VLOOKUP(B93,'Location Summary'!$C$4:$D$603,2,FALSE)</f>
        <v>DC2+0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1559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1575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1564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1563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1560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1565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1566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1567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1568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1569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1560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1570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1571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1574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1569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1572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1561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1562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1601</v>
      </c>
      <c r="G155" s="711" t="s">
        <v>1601</v>
      </c>
      <c r="H155" s="712">
        <f t="shared" si="12"/>
        <v>84</v>
      </c>
      <c r="I155" s="742" t="s">
        <v>1562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1573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1573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5" t="s">
        <v>1640</v>
      </c>
      <c r="C161" s="709" t="s">
        <v>430</v>
      </c>
      <c r="D161" s="1162" t="s">
        <v>99</v>
      </c>
      <c r="E161" s="1127">
        <v>46015</v>
      </c>
      <c r="F161" s="711">
        <v>46021</v>
      </c>
      <c r="G161" s="711">
        <v>46021</v>
      </c>
      <c r="H161" s="712">
        <f t="shared" si="13"/>
        <v>6</v>
      </c>
      <c r="I161" s="1128" t="s">
        <v>1602</v>
      </c>
      <c r="J161" s="1164" t="s">
        <v>665</v>
      </c>
      <c r="K161" s="1126"/>
      <c r="L161" s="1124"/>
      <c r="M161" s="1124"/>
      <c r="N161" s="1124"/>
    </row>
    <row r="162" spans="1:14" ht="29">
      <c r="A162" s="707">
        <f t="shared" si="8"/>
        <v>159</v>
      </c>
      <c r="B162" s="1125" t="s">
        <v>1639</v>
      </c>
      <c r="C162" s="709" t="s">
        <v>215</v>
      </c>
      <c r="D162" s="1162" t="s">
        <v>99</v>
      </c>
      <c r="E162" s="1127">
        <v>46056</v>
      </c>
      <c r="F162" s="1163">
        <v>46063</v>
      </c>
      <c r="G162" s="1127">
        <v>46063</v>
      </c>
      <c r="H162" s="1164">
        <f t="shared" si="13"/>
        <v>7</v>
      </c>
      <c r="I162" s="643" t="s">
        <v>1635</v>
      </c>
      <c r="J162" s="1164" t="s">
        <v>665</v>
      </c>
      <c r="K162" s="1126"/>
      <c r="L162" s="1124"/>
      <c r="M162" s="1124"/>
      <c r="N162" s="1124"/>
    </row>
    <row r="163" spans="1:14" ht="29">
      <c r="A163" s="707">
        <f t="shared" si="8"/>
        <v>160</v>
      </c>
      <c r="B163" s="1165" t="s">
        <v>599</v>
      </c>
      <c r="C163" s="709" t="str">
        <f>VLOOKUP(B163,'Location Summary'!$C$4:$D$603,2,FALSE)</f>
        <v>DA+3</v>
      </c>
      <c r="D163" s="1162" t="s">
        <v>1345</v>
      </c>
      <c r="E163" s="1127">
        <v>46058</v>
      </c>
      <c r="F163" s="1163">
        <v>46063</v>
      </c>
      <c r="G163" s="1127">
        <v>46063</v>
      </c>
      <c r="H163" s="1164">
        <f t="shared" si="13"/>
        <v>5</v>
      </c>
      <c r="I163" s="643" t="s">
        <v>1636</v>
      </c>
      <c r="J163" s="1164" t="s">
        <v>665</v>
      </c>
      <c r="K163" s="1126"/>
      <c r="L163" s="1124"/>
      <c r="M163" s="1124"/>
      <c r="N163" s="1124"/>
    </row>
    <row r="164" spans="1:14" ht="29">
      <c r="A164" s="707">
        <f t="shared" si="8"/>
        <v>161</v>
      </c>
      <c r="B164" s="1125" t="s">
        <v>1258</v>
      </c>
      <c r="C164" s="709" t="str">
        <f>VLOOKUP(B164,'Location Summary'!$C$4:$D$603,2,FALSE)</f>
        <v>DD45+3</v>
      </c>
      <c r="D164" s="1162" t="s">
        <v>1229</v>
      </c>
      <c r="E164" s="1127">
        <v>46057</v>
      </c>
      <c r="F164" s="1163">
        <v>46062</v>
      </c>
      <c r="G164" s="1127">
        <v>46062</v>
      </c>
      <c r="H164" s="1164">
        <f t="shared" si="13"/>
        <v>5</v>
      </c>
      <c r="I164" s="643" t="s">
        <v>1634</v>
      </c>
      <c r="J164" s="1164" t="s">
        <v>665</v>
      </c>
      <c r="K164" s="1126"/>
      <c r="L164" s="1124"/>
      <c r="M164" s="1124"/>
      <c r="N164" s="1124"/>
    </row>
    <row r="165" spans="1:14" ht="29">
      <c r="A165" s="707">
        <f t="shared" si="8"/>
        <v>162</v>
      </c>
      <c r="B165" s="1125" t="s">
        <v>1265</v>
      </c>
      <c r="C165" s="709" t="str">
        <f>VLOOKUP(B165,'Location Summary'!$C$4:$D$603,2,FALSE)</f>
        <v>DB1+9</v>
      </c>
      <c r="D165" s="1162" t="s">
        <v>1229</v>
      </c>
      <c r="E165" s="1127">
        <v>46057</v>
      </c>
      <c r="F165" s="1163">
        <v>46061</v>
      </c>
      <c r="G165" s="1127">
        <v>46061</v>
      </c>
      <c r="H165" s="1164">
        <f t="shared" si="13"/>
        <v>4</v>
      </c>
      <c r="I165" s="643" t="s">
        <v>1634</v>
      </c>
      <c r="J165" s="1164" t="s">
        <v>665</v>
      </c>
      <c r="K165" s="1126"/>
      <c r="L165" s="1124"/>
      <c r="M165" s="1124"/>
      <c r="N165" s="1124"/>
    </row>
    <row r="166" spans="1:14" ht="43.5">
      <c r="A166" s="707">
        <f t="shared" si="8"/>
        <v>163</v>
      </c>
      <c r="B166" s="1125" t="s">
        <v>78</v>
      </c>
      <c r="C166" s="709" t="str">
        <f>VLOOKUP(B166,'Location Summary'!$C$4:$D$603,2,FALSE)</f>
        <v>DB1+0</v>
      </c>
      <c r="D166" s="1162" t="s">
        <v>1345</v>
      </c>
      <c r="E166" s="1127">
        <v>46060</v>
      </c>
      <c r="F166" s="1127">
        <v>46063</v>
      </c>
      <c r="G166" s="1127">
        <v>46063</v>
      </c>
      <c r="H166" s="1164">
        <f t="shared" si="13"/>
        <v>3</v>
      </c>
      <c r="I166" s="643" t="s">
        <v>1638</v>
      </c>
      <c r="J166" s="1164" t="s">
        <v>665</v>
      </c>
      <c r="K166" s="1126"/>
      <c r="L166" s="1124"/>
      <c r="M166" s="1124"/>
      <c r="N166" s="1124"/>
    </row>
    <row r="167" spans="1:14" ht="21.75" customHeight="1">
      <c r="A167" s="707">
        <f t="shared" si="8"/>
        <v>164</v>
      </c>
      <c r="B167" s="1165" t="s">
        <v>451</v>
      </c>
      <c r="C167" s="709" t="str">
        <f>VLOOKUP(B167,'Location Summary'!$C$4:$D$603,2,FALSE)</f>
        <v>DA+1.5</v>
      </c>
      <c r="D167" s="1162" t="s">
        <v>1229</v>
      </c>
      <c r="E167" s="1127">
        <v>46057</v>
      </c>
      <c r="F167" s="1127">
        <v>46062</v>
      </c>
      <c r="G167" s="1127">
        <v>46062</v>
      </c>
      <c r="H167" s="1164">
        <f t="shared" si="13"/>
        <v>5</v>
      </c>
      <c r="I167" s="643" t="s">
        <v>1641</v>
      </c>
      <c r="J167" s="1164" t="s">
        <v>665</v>
      </c>
      <c r="K167" s="1126"/>
      <c r="L167" s="1124"/>
      <c r="M167" s="1124"/>
      <c r="N167" s="1124"/>
    </row>
    <row r="168" spans="1:14" ht="35.25" customHeight="1">
      <c r="A168" s="707">
        <f t="shared" si="8"/>
        <v>165</v>
      </c>
      <c r="B168" s="1165" t="s">
        <v>572</v>
      </c>
      <c r="C168" s="709" t="str">
        <f>VLOOKUP(B168,'Location Summary'!$C$4:$D$603,2,FALSE)</f>
        <v>DA+6</v>
      </c>
      <c r="D168" s="1162" t="s">
        <v>1229</v>
      </c>
      <c r="E168" s="1127">
        <v>46047</v>
      </c>
      <c r="F168" s="1127">
        <v>46077</v>
      </c>
      <c r="G168" s="1127">
        <v>46077</v>
      </c>
      <c r="H168" s="1164">
        <f t="shared" si="13"/>
        <v>30</v>
      </c>
      <c r="I168" s="643" t="s">
        <v>1637</v>
      </c>
      <c r="J168" s="1164" t="s">
        <v>665</v>
      </c>
      <c r="K168" s="1126"/>
      <c r="L168" s="1124"/>
      <c r="M168" s="1124"/>
      <c r="N168" s="1124"/>
    </row>
    <row r="169" spans="1:14" ht="35.25" customHeight="1">
      <c r="A169" s="707">
        <f t="shared" si="8"/>
        <v>166</v>
      </c>
      <c r="B169" s="1165" t="s">
        <v>573</v>
      </c>
      <c r="C169" s="709" t="str">
        <f>VLOOKUP(B169,'Location Summary'!$C$4:$D$603,2,FALSE)</f>
        <v>DA+6</v>
      </c>
      <c r="D169" s="1162" t="s">
        <v>1229</v>
      </c>
      <c r="E169" s="1127">
        <v>46047</v>
      </c>
      <c r="F169" s="1127">
        <v>46075</v>
      </c>
      <c r="G169" s="1127">
        <v>46075</v>
      </c>
      <c r="H169" s="1164">
        <f t="shared" si="13"/>
        <v>28</v>
      </c>
      <c r="I169" s="643" t="s">
        <v>1637</v>
      </c>
      <c r="J169" s="1164" t="s">
        <v>665</v>
      </c>
      <c r="K169" s="1126"/>
      <c r="L169" s="1124"/>
      <c r="M169" s="1124"/>
      <c r="N169" s="1124"/>
    </row>
    <row r="170" spans="1:14" ht="35.25" customHeight="1">
      <c r="A170" s="707">
        <f t="shared" si="8"/>
        <v>167</v>
      </c>
      <c r="B170" s="1165" t="s">
        <v>1259</v>
      </c>
      <c r="C170" s="709" t="str">
        <f>VLOOKUP(B170,'Location Summary'!$C$4:$D$603,2,FALSE)</f>
        <v>DA+3</v>
      </c>
      <c r="D170" s="1162" t="s">
        <v>1229</v>
      </c>
      <c r="E170" s="1127">
        <v>46064</v>
      </c>
      <c r="F170" s="1127">
        <v>46065</v>
      </c>
      <c r="G170" s="1127">
        <v>46065</v>
      </c>
      <c r="H170" s="1164">
        <f>G170-E170</f>
        <v>1</v>
      </c>
      <c r="I170" s="643" t="s">
        <v>1644</v>
      </c>
      <c r="J170" s="1164" t="s">
        <v>665</v>
      </c>
      <c r="K170" s="21" t="s">
        <v>1642</v>
      </c>
      <c r="L170" s="1164">
        <v>9929888158</v>
      </c>
      <c r="M170" s="1164" t="s">
        <v>1643</v>
      </c>
      <c r="N170" s="1164" t="s">
        <v>1645</v>
      </c>
    </row>
    <row r="171" spans="1:14" ht="33" customHeight="1">
      <c r="A171" s="707">
        <f t="shared" si="8"/>
        <v>168</v>
      </c>
      <c r="B171" s="1165" t="s">
        <v>1260</v>
      </c>
      <c r="C171" s="709" t="str">
        <f>VLOOKUP(B171,'Location Summary'!$C$4:$D$603,2,FALSE)</f>
        <v>DA+3</v>
      </c>
      <c r="D171" s="1162" t="s">
        <v>1229</v>
      </c>
      <c r="E171" s="1127">
        <v>46064</v>
      </c>
      <c r="F171" s="1127">
        <v>46065</v>
      </c>
      <c r="G171" s="1127">
        <v>46065</v>
      </c>
      <c r="H171" s="1164">
        <f>G171-E171</f>
        <v>1</v>
      </c>
      <c r="I171" s="643" t="s">
        <v>1644</v>
      </c>
      <c r="J171" s="1164" t="s">
        <v>665</v>
      </c>
      <c r="K171" s="21" t="s">
        <v>1642</v>
      </c>
      <c r="L171" s="1164">
        <v>9929888158</v>
      </c>
      <c r="M171" s="1164" t="s">
        <v>1643</v>
      </c>
      <c r="N171" s="1164" t="s">
        <v>1645</v>
      </c>
    </row>
    <row r="172" spans="1:14" s="1235" customFormat="1" ht="33" customHeight="1">
      <c r="A172" s="1227">
        <f t="shared" si="8"/>
        <v>169</v>
      </c>
      <c r="B172" s="1228" t="s">
        <v>206</v>
      </c>
      <c r="C172" s="1229" t="str">
        <f>VLOOKUP(B172,'Location Summary'!$C$4:$D$603,2,FALSE)</f>
        <v>DA+9</v>
      </c>
      <c r="D172" s="1230" t="s">
        <v>1646</v>
      </c>
      <c r="E172" s="1231">
        <v>46060</v>
      </c>
      <c r="F172" s="1231"/>
      <c r="G172" s="1231"/>
      <c r="H172" s="1232"/>
      <c r="I172" s="1233" t="s">
        <v>1644</v>
      </c>
      <c r="J172" s="1232"/>
      <c r="K172" s="1234"/>
      <c r="L172" s="1232"/>
      <c r="M172" s="1232"/>
      <c r="N172" s="1232"/>
    </row>
    <row r="173" spans="1:14" s="1235" customFormat="1" ht="33" customHeight="1">
      <c r="A173" s="1227">
        <f t="shared" si="8"/>
        <v>170</v>
      </c>
      <c r="B173" s="1228" t="s">
        <v>635</v>
      </c>
      <c r="C173" s="1229" t="str">
        <f>VLOOKUP(B173,'Location Summary'!$C$4:$D$603,2,FALSE)</f>
        <v>DA-1.5</v>
      </c>
      <c r="D173" s="1230" t="s">
        <v>1646</v>
      </c>
      <c r="E173" s="1231">
        <v>46060</v>
      </c>
      <c r="F173" s="1231"/>
      <c r="G173" s="1231"/>
      <c r="H173" s="1232"/>
      <c r="I173" s="1233" t="s">
        <v>1644</v>
      </c>
      <c r="J173" s="1232"/>
      <c r="K173" s="1234"/>
      <c r="L173" s="1232"/>
      <c r="M173" s="1232"/>
      <c r="N173" s="1232"/>
    </row>
    <row r="174" spans="1:14" s="1235" customFormat="1" ht="33" customHeight="1">
      <c r="A174" s="1227">
        <f t="shared" si="8"/>
        <v>171</v>
      </c>
      <c r="B174" s="1228" t="s">
        <v>640</v>
      </c>
      <c r="C174" s="1229" t="str">
        <f>VLOOKUP(B174,'Location Summary'!$C$4:$D$603,2,FALSE)</f>
        <v>DB1+9</v>
      </c>
      <c r="D174" s="1230" t="s">
        <v>1646</v>
      </c>
      <c r="E174" s="1231">
        <v>46060</v>
      </c>
      <c r="F174" s="1231"/>
      <c r="G174" s="1231"/>
      <c r="H174" s="1232"/>
      <c r="I174" s="1233" t="s">
        <v>1644</v>
      </c>
      <c r="J174" s="1232"/>
      <c r="K174" s="1234"/>
      <c r="L174" s="1232"/>
      <c r="M174" s="1232"/>
      <c r="N174" s="1232"/>
    </row>
    <row r="175" spans="1:14" s="1235" customFormat="1" ht="33" customHeight="1">
      <c r="A175" s="1227">
        <f t="shared" si="8"/>
        <v>172</v>
      </c>
      <c r="B175" s="1228" t="s">
        <v>637</v>
      </c>
      <c r="C175" s="1229" t="str">
        <f>VLOOKUP(B175,'Location Summary'!$C$4:$D$603,2,FALSE)</f>
        <v>DA+3</v>
      </c>
      <c r="D175" s="1230" t="s">
        <v>1646</v>
      </c>
      <c r="E175" s="1231">
        <v>46060</v>
      </c>
      <c r="F175" s="1231"/>
      <c r="G175" s="1231"/>
      <c r="H175" s="1232"/>
      <c r="I175" s="1233" t="s">
        <v>1644</v>
      </c>
      <c r="J175" s="1232"/>
      <c r="K175" s="1234"/>
      <c r="L175" s="1232"/>
      <c r="M175" s="1232"/>
      <c r="N175" s="1232"/>
    </row>
    <row r="176" spans="1:14" s="1235" customFormat="1" ht="33" customHeight="1">
      <c r="A176" s="1227">
        <f t="shared" si="8"/>
        <v>173</v>
      </c>
      <c r="B176" s="1228" t="s">
        <v>422</v>
      </c>
      <c r="C176" s="1229" t="str">
        <f>VLOOKUP(B176,'Location Summary'!$C$4:$D$603,2,FALSE)</f>
        <v>DA+0</v>
      </c>
      <c r="D176" s="1230" t="s">
        <v>1646</v>
      </c>
      <c r="E176" s="1231">
        <v>46060</v>
      </c>
      <c r="F176" s="1231"/>
      <c r="G176" s="1231"/>
      <c r="H176" s="1232"/>
      <c r="I176" s="1233" t="s">
        <v>1644</v>
      </c>
      <c r="J176" s="1232"/>
      <c r="K176" s="1234"/>
      <c r="L176" s="1232"/>
      <c r="M176" s="1232"/>
      <c r="N176" s="1232"/>
    </row>
    <row r="177" spans="1:14" ht="33" customHeight="1">
      <c r="A177" s="714">
        <f t="shared" si="8"/>
        <v>174</v>
      </c>
      <c r="B177" s="1236" t="s">
        <v>267</v>
      </c>
      <c r="C177" s="709" t="str">
        <f>VLOOKUP(B177,'Location Summary'!$C$4:$D$603,2,FALSE)</f>
        <v>DD60+9</v>
      </c>
      <c r="D177" s="1237" t="s">
        <v>1646</v>
      </c>
      <c r="E177" s="1127">
        <v>46063</v>
      </c>
      <c r="F177" s="1127">
        <v>46098</v>
      </c>
      <c r="G177" s="1127">
        <v>46098</v>
      </c>
      <c r="H177" s="1164">
        <f t="shared" ref="H177:H189" si="14">G177-E177</f>
        <v>35</v>
      </c>
      <c r="I177" s="643" t="s">
        <v>1644</v>
      </c>
      <c r="J177" s="1164" t="s">
        <v>665</v>
      </c>
      <c r="K177" s="21"/>
      <c r="L177" s="1164"/>
      <c r="M177" s="1164"/>
      <c r="N177" s="1164"/>
    </row>
    <row r="178" spans="1:14" ht="33" customHeight="1">
      <c r="A178" s="714">
        <f t="shared" si="8"/>
        <v>175</v>
      </c>
      <c r="B178" s="1236" t="s">
        <v>267</v>
      </c>
      <c r="C178" s="709" t="str">
        <f>VLOOKUP(B178,'Location Summary'!$C$4:$D$603,2,FALSE)</f>
        <v>DD60+9</v>
      </c>
      <c r="D178" s="1237" t="s">
        <v>1229</v>
      </c>
      <c r="E178" s="1127">
        <v>46103</v>
      </c>
      <c r="F178" s="1127"/>
      <c r="G178" s="1127">
        <v>46108</v>
      </c>
      <c r="H178" s="1164">
        <f t="shared" si="14"/>
        <v>5</v>
      </c>
      <c r="I178" s="643" t="s">
        <v>1644</v>
      </c>
      <c r="J178" s="1164" t="s">
        <v>665</v>
      </c>
      <c r="K178" s="21"/>
      <c r="L178" s="1164"/>
      <c r="M178" s="1164"/>
      <c r="N178" s="1164"/>
    </row>
    <row r="179" spans="1:14" ht="33" customHeight="1">
      <c r="A179" s="714">
        <f t="shared" si="8"/>
        <v>176</v>
      </c>
      <c r="B179" s="1236" t="s">
        <v>485</v>
      </c>
      <c r="C179" s="709" t="str">
        <f>VLOOKUP(B179,'Location Summary'!$C$4:$D$603,2,FALSE)</f>
        <v>DB1+9</v>
      </c>
      <c r="D179" s="1237" t="s">
        <v>1229</v>
      </c>
      <c r="E179" s="1127">
        <v>46064</v>
      </c>
      <c r="F179" s="1127">
        <v>46108</v>
      </c>
      <c r="G179" s="1127">
        <v>46108</v>
      </c>
      <c r="H179" s="1164">
        <f t="shared" si="14"/>
        <v>44</v>
      </c>
      <c r="I179" s="643" t="s">
        <v>1644</v>
      </c>
      <c r="J179" s="1164" t="s">
        <v>665</v>
      </c>
      <c r="K179" s="21"/>
      <c r="L179" s="1164"/>
      <c r="M179" s="1164"/>
      <c r="N179" s="1164"/>
    </row>
    <row r="180" spans="1:14" ht="33" customHeight="1">
      <c r="A180" s="714">
        <f t="shared" si="8"/>
        <v>177</v>
      </c>
      <c r="B180" s="1165" t="s">
        <v>438</v>
      </c>
      <c r="C180" s="709" t="str">
        <f>VLOOKUP(B180,'Location Summary'!$C$4:$D$603,2,FALSE)</f>
        <v>DA+3</v>
      </c>
      <c r="D180" s="1162" t="s">
        <v>1229</v>
      </c>
      <c r="E180" s="1127">
        <v>46071</v>
      </c>
      <c r="F180" s="1127">
        <v>46087</v>
      </c>
      <c r="G180" s="1127">
        <v>46087</v>
      </c>
      <c r="H180" s="1164">
        <f t="shared" si="14"/>
        <v>16</v>
      </c>
      <c r="I180" s="643" t="s">
        <v>1644</v>
      </c>
      <c r="J180" s="1164" t="s">
        <v>665</v>
      </c>
      <c r="K180" s="21"/>
      <c r="L180" s="1164"/>
      <c r="M180" s="1164"/>
      <c r="N180" s="1164"/>
    </row>
    <row r="181" spans="1:14" ht="33" customHeight="1">
      <c r="A181" s="707">
        <f t="shared" si="8"/>
        <v>178</v>
      </c>
      <c r="B181" s="1165" t="s">
        <v>439</v>
      </c>
      <c r="C181" s="709" t="str">
        <f>VLOOKUP(B181,'Location Summary'!$C$4:$D$603,2,FALSE)</f>
        <v>DA+9</v>
      </c>
      <c r="D181" s="1162" t="s">
        <v>1229</v>
      </c>
      <c r="E181" s="1127">
        <v>46071</v>
      </c>
      <c r="F181" s="1127">
        <v>46075</v>
      </c>
      <c r="G181" s="1127">
        <v>46075</v>
      </c>
      <c r="H181" s="1164">
        <f t="shared" si="14"/>
        <v>4</v>
      </c>
      <c r="I181" s="643" t="s">
        <v>1644</v>
      </c>
      <c r="J181" s="1164" t="s">
        <v>665</v>
      </c>
      <c r="K181" s="21"/>
      <c r="L181" s="1164"/>
      <c r="M181" s="1164"/>
      <c r="N181" s="1164"/>
    </row>
    <row r="182" spans="1:14" ht="33" customHeight="1">
      <c r="A182" s="707">
        <f t="shared" si="8"/>
        <v>179</v>
      </c>
      <c r="B182" s="1165" t="s">
        <v>440</v>
      </c>
      <c r="C182" s="709" t="str">
        <f>VLOOKUP(B182,'Location Summary'!$C$4:$D$603,2,FALSE)</f>
        <v>DA+0</v>
      </c>
      <c r="D182" s="1162" t="s">
        <v>1229</v>
      </c>
      <c r="E182" s="1127">
        <v>46071</v>
      </c>
      <c r="F182" s="1127">
        <v>46086</v>
      </c>
      <c r="G182" s="1127">
        <v>46086</v>
      </c>
      <c r="H182" s="1164">
        <f t="shared" si="14"/>
        <v>15</v>
      </c>
      <c r="I182" s="643" t="s">
        <v>1644</v>
      </c>
      <c r="J182" s="1164" t="s">
        <v>665</v>
      </c>
      <c r="K182" s="21"/>
      <c r="L182" s="1164"/>
      <c r="M182" s="1164"/>
      <c r="N182" s="1164"/>
    </row>
    <row r="183" spans="1:14" ht="33" customHeight="1">
      <c r="A183" s="707">
        <f t="shared" si="8"/>
        <v>180</v>
      </c>
      <c r="B183" s="1165" t="s">
        <v>437</v>
      </c>
      <c r="C183" s="709" t="str">
        <f>VLOOKUP(B183,'Location Summary'!$C$4:$D$603,2,FALSE)</f>
        <v>DA+9</v>
      </c>
      <c r="D183" s="1162" t="s">
        <v>1229</v>
      </c>
      <c r="E183" s="1127">
        <v>46071</v>
      </c>
      <c r="F183" s="1127">
        <v>46088</v>
      </c>
      <c r="G183" s="1127">
        <v>46088</v>
      </c>
      <c r="H183" s="1164">
        <f t="shared" si="14"/>
        <v>17</v>
      </c>
      <c r="I183" s="643" t="s">
        <v>1644</v>
      </c>
      <c r="J183" s="1164" t="s">
        <v>665</v>
      </c>
      <c r="K183" s="21"/>
      <c r="L183" s="1164"/>
      <c r="M183" s="1164"/>
      <c r="N183" s="1164"/>
    </row>
    <row r="184" spans="1:14" ht="33" customHeight="1">
      <c r="A184" s="714">
        <f t="shared" si="8"/>
        <v>181</v>
      </c>
      <c r="B184" s="1236" t="s">
        <v>404</v>
      </c>
      <c r="C184" s="709" t="str">
        <f>VLOOKUP(B184,'Location Summary'!$C$4:$D$603,2,FALSE)</f>
        <v>DA+3</v>
      </c>
      <c r="D184" s="1237" t="s">
        <v>1229</v>
      </c>
      <c r="E184" s="1127">
        <v>46065</v>
      </c>
      <c r="F184" s="1127">
        <v>46097</v>
      </c>
      <c r="G184" s="1127">
        <v>46107</v>
      </c>
      <c r="H184" s="1164">
        <f t="shared" si="14"/>
        <v>42</v>
      </c>
      <c r="I184" s="643" t="s">
        <v>1644</v>
      </c>
      <c r="J184" s="1164" t="s">
        <v>665</v>
      </c>
      <c r="K184" s="21"/>
      <c r="L184" s="1164"/>
      <c r="M184" s="1164"/>
      <c r="N184" s="1164"/>
    </row>
    <row r="185" spans="1:14" s="1235" customFormat="1" ht="33" customHeight="1">
      <c r="A185" s="707">
        <f t="shared" si="8"/>
        <v>182</v>
      </c>
      <c r="B185" s="1246" t="s">
        <v>904</v>
      </c>
      <c r="C185" s="1247" t="str">
        <f>VLOOKUP(B185,'Location Summary'!$C$4:$D$603,2,FALSE)</f>
        <v>DA+3</v>
      </c>
      <c r="D185" s="1248" t="s">
        <v>1229</v>
      </c>
      <c r="E185" s="1249">
        <v>46062</v>
      </c>
      <c r="F185" s="1249"/>
      <c r="G185" s="1249"/>
      <c r="H185" s="1250"/>
      <c r="I185" s="1251" t="s">
        <v>1662</v>
      </c>
      <c r="J185" s="1164" t="s">
        <v>665</v>
      </c>
      <c r="K185" s="1234"/>
      <c r="L185" s="1232"/>
      <c r="M185" s="1232"/>
      <c r="N185" s="1232"/>
    </row>
    <row r="186" spans="1:14" s="1253" customFormat="1" ht="43.5" customHeight="1">
      <c r="A186" s="707">
        <f t="shared" si="8"/>
        <v>183</v>
      </c>
      <c r="B186" s="1246" t="s">
        <v>901</v>
      </c>
      <c r="C186" s="1247" t="str">
        <f>VLOOKUP(B186,'Location Summary'!$C$4:$D$603,2,FALSE)</f>
        <v>DA+6</v>
      </c>
      <c r="D186" s="1248" t="s">
        <v>1229</v>
      </c>
      <c r="E186" s="1249">
        <v>46091</v>
      </c>
      <c r="F186" s="1249"/>
      <c r="G186" s="1249">
        <v>46119</v>
      </c>
      <c r="H186" s="1250">
        <f t="shared" si="14"/>
        <v>28</v>
      </c>
      <c r="I186" s="1251" t="s">
        <v>1680</v>
      </c>
      <c r="J186" s="1250" t="s">
        <v>665</v>
      </c>
      <c r="K186" s="1252"/>
      <c r="L186" s="1250"/>
      <c r="M186" s="1250"/>
      <c r="N186" s="1250"/>
    </row>
    <row r="187" spans="1:14" s="1253" customFormat="1" ht="48" customHeight="1">
      <c r="A187" s="707">
        <f t="shared" si="8"/>
        <v>184</v>
      </c>
      <c r="B187" s="1246" t="s">
        <v>902</v>
      </c>
      <c r="C187" s="1247" t="str">
        <f>VLOOKUP(B187,'Location Summary'!$C$4:$D$603,2,FALSE)</f>
        <v>DA+6</v>
      </c>
      <c r="D187" s="1248" t="s">
        <v>1229</v>
      </c>
      <c r="E187" s="1249">
        <v>46091</v>
      </c>
      <c r="F187" s="1249"/>
      <c r="G187" s="1249">
        <v>46119</v>
      </c>
      <c r="H187" s="1250">
        <f t="shared" si="14"/>
        <v>28</v>
      </c>
      <c r="I187" s="1251" t="s">
        <v>1680</v>
      </c>
      <c r="J187" s="1250" t="s">
        <v>665</v>
      </c>
      <c r="K187" s="1252"/>
      <c r="L187" s="1250"/>
      <c r="M187" s="1250"/>
      <c r="N187" s="1250"/>
    </row>
    <row r="188" spans="1:14" ht="29">
      <c r="A188" s="707">
        <f t="shared" si="8"/>
        <v>185</v>
      </c>
      <c r="B188" s="1124" t="s">
        <v>1698</v>
      </c>
      <c r="C188" s="1247"/>
      <c r="D188" s="1248" t="s">
        <v>1229</v>
      </c>
      <c r="E188" s="1256">
        <v>46133</v>
      </c>
      <c r="F188" s="1256"/>
      <c r="G188" s="1256">
        <v>46134</v>
      </c>
      <c r="H188" s="1255">
        <f t="shared" si="14"/>
        <v>1</v>
      </c>
      <c r="I188" s="1257" t="s">
        <v>1697</v>
      </c>
      <c r="J188" s="1250" t="s">
        <v>665</v>
      </c>
      <c r="K188" s="1234"/>
      <c r="L188" s="1232"/>
      <c r="M188" s="1232"/>
      <c r="N188" s="1232"/>
    </row>
    <row r="189" spans="1:14" ht="36" customHeight="1">
      <c r="A189" s="707">
        <f t="shared" ref="A189:A203" si="15">A188+1</f>
        <v>186</v>
      </c>
      <c r="B189" s="1164" t="s">
        <v>1692</v>
      </c>
      <c r="C189" s="1247"/>
      <c r="D189" s="1237" t="s">
        <v>1229</v>
      </c>
      <c r="E189" s="1127">
        <v>46134</v>
      </c>
      <c r="F189" s="1127"/>
      <c r="G189" s="1127">
        <v>46138</v>
      </c>
      <c r="H189" s="1164">
        <f t="shared" si="14"/>
        <v>4</v>
      </c>
      <c r="I189" s="643"/>
      <c r="J189" s="1250" t="s">
        <v>665</v>
      </c>
      <c r="K189" s="1234"/>
      <c r="L189" s="1232"/>
      <c r="M189" s="1232"/>
      <c r="N189" s="1232"/>
    </row>
    <row r="190" spans="1:14" ht="29.25" customHeight="1">
      <c r="A190" s="707">
        <f t="shared" si="15"/>
        <v>187</v>
      </c>
      <c r="B190" s="1164" t="s">
        <v>1696</v>
      </c>
      <c r="C190" s="1247"/>
      <c r="D190" s="1237" t="s">
        <v>1646</v>
      </c>
      <c r="E190" s="1127">
        <v>46127</v>
      </c>
      <c r="F190" s="1127"/>
      <c r="G190" s="1127"/>
      <c r="H190" s="1164"/>
      <c r="I190" s="643" t="s">
        <v>1695</v>
      </c>
      <c r="J190" s="1164"/>
      <c r="K190" s="21"/>
      <c r="L190" s="1164"/>
      <c r="M190" s="1164"/>
      <c r="N190" s="1164"/>
    </row>
    <row r="191" spans="1:14" ht="33" customHeight="1">
      <c r="A191" s="707">
        <f t="shared" si="15"/>
        <v>188</v>
      </c>
      <c r="B191" s="1272" t="s">
        <v>436</v>
      </c>
      <c r="C191" s="1247" t="str">
        <f>VLOOKUP(B191,'Location Summary'!$C$4:$D$603,2,FALSE)</f>
        <v>DA+0</v>
      </c>
      <c r="D191" s="1237" t="s">
        <v>1229</v>
      </c>
      <c r="E191" s="1127">
        <v>46140</v>
      </c>
      <c r="F191" s="1127"/>
      <c r="G191" s="1127"/>
      <c r="H191" s="1164"/>
      <c r="I191" s="643" t="s">
        <v>1695</v>
      </c>
      <c r="J191" s="1164"/>
      <c r="K191" s="21"/>
      <c r="L191" s="1164"/>
      <c r="M191" s="1164"/>
      <c r="N191" s="1164"/>
    </row>
    <row r="192" spans="1:14" ht="29.25" customHeight="1">
      <c r="A192" s="707">
        <f t="shared" si="15"/>
        <v>189</v>
      </c>
      <c r="B192" s="1304" t="s">
        <v>177</v>
      </c>
      <c r="C192" s="1247" t="str">
        <f>VLOOKUP(B192,'Location Summary'!$C$4:$D$603,2,FALSE)</f>
        <v>DA+3</v>
      </c>
      <c r="D192" s="1237" t="s">
        <v>1646</v>
      </c>
      <c r="E192" s="1127">
        <v>46145</v>
      </c>
      <c r="F192" s="1127"/>
      <c r="G192" s="1127">
        <v>46162</v>
      </c>
      <c r="H192" s="1164">
        <f t="shared" ref="H192" si="16">G192-E192</f>
        <v>17</v>
      </c>
      <c r="I192" s="643" t="s">
        <v>1761</v>
      </c>
      <c r="J192" s="1164" t="s">
        <v>665</v>
      </c>
      <c r="K192" s="21"/>
      <c r="L192" s="1164"/>
      <c r="M192" s="1164"/>
      <c r="N192" s="1164"/>
    </row>
    <row r="193" spans="1:14" ht="29.25" customHeight="1">
      <c r="A193" s="707">
        <f t="shared" si="15"/>
        <v>190</v>
      </c>
      <c r="B193" s="1304" t="s">
        <v>427</v>
      </c>
      <c r="C193" s="1247" t="str">
        <f>VLOOKUP(B193,'Location Summary'!$C$4:$D$603,2,FALSE)</f>
        <v>DA+0</v>
      </c>
      <c r="D193" s="1237" t="s">
        <v>1646</v>
      </c>
      <c r="E193" s="1127">
        <v>46145</v>
      </c>
      <c r="F193" s="1127"/>
      <c r="G193" s="1127"/>
      <c r="H193" s="1164"/>
      <c r="I193" s="643" t="s">
        <v>1761</v>
      </c>
      <c r="J193" s="1164"/>
      <c r="K193" s="21"/>
      <c r="L193" s="1164"/>
      <c r="M193" s="1164"/>
      <c r="N193" s="1164"/>
    </row>
    <row r="194" spans="1:14" ht="29.25" customHeight="1">
      <c r="A194" s="707">
        <f t="shared" si="15"/>
        <v>191</v>
      </c>
      <c r="B194" s="1304" t="s">
        <v>428</v>
      </c>
      <c r="C194" s="1247" t="str">
        <f>VLOOKUP(B194,'Location Summary'!$C$4:$D$603,2,FALSE)</f>
        <v>DA-3</v>
      </c>
      <c r="D194" s="1237" t="s">
        <v>1229</v>
      </c>
      <c r="E194" s="1127">
        <v>46157</v>
      </c>
      <c r="F194" s="1127"/>
      <c r="G194" s="1127"/>
      <c r="H194" s="1164"/>
      <c r="I194" s="643" t="s">
        <v>1543</v>
      </c>
      <c r="J194" s="1164"/>
      <c r="K194" s="21"/>
      <c r="L194" s="1164"/>
      <c r="M194" s="1164"/>
      <c r="N194" s="1164"/>
    </row>
    <row r="195" spans="1:14" ht="29.25" customHeight="1">
      <c r="A195" s="707">
        <f t="shared" si="15"/>
        <v>192</v>
      </c>
      <c r="B195" s="1304" t="s">
        <v>54</v>
      </c>
      <c r="C195" s="1247" t="str">
        <f>VLOOKUP(B195,'Location Summary'!$C$4:$D$603,2,FALSE)</f>
        <v>DB1+0</v>
      </c>
      <c r="D195" s="1237" t="s">
        <v>1229</v>
      </c>
      <c r="E195" s="1127">
        <v>46157</v>
      </c>
      <c r="F195" s="1127"/>
      <c r="G195" s="1127"/>
      <c r="H195" s="1164"/>
      <c r="I195" s="643" t="s">
        <v>1543</v>
      </c>
      <c r="J195" s="1164"/>
      <c r="K195" s="21"/>
      <c r="L195" s="1164"/>
      <c r="M195" s="1164"/>
      <c r="N195" s="1164"/>
    </row>
    <row r="196" spans="1:14" ht="29.25" customHeight="1">
      <c r="A196" s="707">
        <f t="shared" si="15"/>
        <v>193</v>
      </c>
      <c r="B196" s="1304" t="s">
        <v>180</v>
      </c>
      <c r="C196" s="1247" t="str">
        <f>VLOOKUP(B196,'Location Summary'!$C$4:$D$603,2,FALSE)</f>
        <v>DA+6</v>
      </c>
      <c r="D196" s="1237" t="s">
        <v>1229</v>
      </c>
      <c r="E196" s="1127">
        <v>46157</v>
      </c>
      <c r="F196" s="1127"/>
      <c r="G196" s="1127">
        <v>46162</v>
      </c>
      <c r="H196" s="1164">
        <f t="shared" ref="H196" si="17">G196-E196</f>
        <v>5</v>
      </c>
      <c r="I196" s="643" t="s">
        <v>1543</v>
      </c>
      <c r="J196" s="1164" t="s">
        <v>665</v>
      </c>
      <c r="K196" s="21"/>
      <c r="L196" s="1164"/>
      <c r="M196" s="1164"/>
      <c r="N196" s="1164"/>
    </row>
    <row r="197" spans="1:14" ht="29.25" customHeight="1">
      <c r="A197" s="707">
        <f t="shared" si="15"/>
        <v>194</v>
      </c>
      <c r="B197" s="1304" t="s">
        <v>167</v>
      </c>
      <c r="C197" s="1247" t="str">
        <f>VLOOKUP(B197,'Location Summary'!$C$4:$D$603,2,FALSE)</f>
        <v>DD60+25</v>
      </c>
      <c r="D197" s="1237" t="s">
        <v>1229</v>
      </c>
      <c r="E197" s="1127">
        <v>46154</v>
      </c>
      <c r="F197" s="1127"/>
      <c r="G197" s="1127"/>
      <c r="H197" s="1164"/>
      <c r="I197" s="643" t="s">
        <v>1543</v>
      </c>
      <c r="J197" s="1164"/>
      <c r="K197" s="21"/>
      <c r="L197" s="1164"/>
      <c r="M197" s="1164"/>
      <c r="N197" s="1164"/>
    </row>
    <row r="198" spans="1:14" ht="29.25" customHeight="1">
      <c r="A198" s="707">
        <f t="shared" si="15"/>
        <v>195</v>
      </c>
      <c r="B198" s="1304" t="s">
        <v>308</v>
      </c>
      <c r="C198" s="1247" t="str">
        <f>VLOOKUP(B198,'Location Summary'!$C$4:$D$603,2,FALSE)</f>
        <v>DA+6</v>
      </c>
      <c r="D198" s="1237" t="s">
        <v>1229</v>
      </c>
      <c r="E198" s="1127">
        <v>46158</v>
      </c>
      <c r="F198" s="1127"/>
      <c r="G198" s="1127"/>
      <c r="H198" s="1164"/>
      <c r="I198" s="643" t="s">
        <v>1543</v>
      </c>
      <c r="J198" s="1164"/>
      <c r="K198" s="21"/>
      <c r="L198" s="1164"/>
      <c r="M198" s="1164"/>
      <c r="N198" s="1164"/>
    </row>
    <row r="199" spans="1:14" ht="29.25" customHeight="1">
      <c r="A199" s="707">
        <f t="shared" si="15"/>
        <v>196</v>
      </c>
      <c r="B199" s="1304" t="s">
        <v>415</v>
      </c>
      <c r="C199" s="1247" t="str">
        <f>VLOOKUP(B199,'Location Summary'!$C$4:$D$603,2,FALSE)</f>
        <v>DA+3</v>
      </c>
      <c r="D199" s="1237" t="s">
        <v>1229</v>
      </c>
      <c r="E199" s="1127">
        <v>46158</v>
      </c>
      <c r="F199" s="1127"/>
      <c r="G199" s="1127"/>
      <c r="H199" s="1164"/>
      <c r="I199" s="643" t="s">
        <v>1543</v>
      </c>
      <c r="J199" s="1164"/>
      <c r="K199" s="21"/>
      <c r="L199" s="1164"/>
      <c r="M199" s="1164"/>
      <c r="N199" s="1164"/>
    </row>
    <row r="200" spans="1:14" ht="29.25" customHeight="1">
      <c r="A200" s="707">
        <f t="shared" si="15"/>
        <v>197</v>
      </c>
      <c r="B200" s="1304" t="s">
        <v>425</v>
      </c>
      <c r="C200" s="1247" t="str">
        <f>VLOOKUP(B200,'Location Summary'!$C$4:$D$603,2,FALSE)</f>
        <v>DA+6</v>
      </c>
      <c r="D200" s="1237" t="s">
        <v>1229</v>
      </c>
      <c r="E200" s="1127">
        <v>46158</v>
      </c>
      <c r="F200" s="1127"/>
      <c r="G200" s="1127"/>
      <c r="H200" s="1164"/>
      <c r="I200" s="643" t="s">
        <v>1543</v>
      </c>
      <c r="J200" s="1164"/>
      <c r="K200" s="21"/>
      <c r="L200" s="1164"/>
      <c r="M200" s="1164"/>
      <c r="N200" s="1164"/>
    </row>
    <row r="201" spans="1:14" ht="29.25" customHeight="1">
      <c r="A201" s="707">
        <f t="shared" si="15"/>
        <v>198</v>
      </c>
      <c r="B201" s="1304" t="s">
        <v>424</v>
      </c>
      <c r="C201" s="1247" t="str">
        <f>VLOOKUP(B201,'Location Summary'!$C$4:$D$603,2,FALSE)</f>
        <v>DA+0</v>
      </c>
      <c r="D201" s="1237" t="s">
        <v>1229</v>
      </c>
      <c r="E201" s="1127">
        <v>46154</v>
      </c>
      <c r="F201" s="1127"/>
      <c r="G201" s="1127">
        <v>46162</v>
      </c>
      <c r="H201" s="1164">
        <f t="shared" ref="H201:H203" si="18">G201-E201</f>
        <v>8</v>
      </c>
      <c r="I201" s="643" t="s">
        <v>1543</v>
      </c>
      <c r="J201" s="1164" t="s">
        <v>665</v>
      </c>
      <c r="K201" s="21"/>
      <c r="L201" s="1164"/>
      <c r="M201" s="1164"/>
      <c r="N201" s="1164"/>
    </row>
    <row r="202" spans="1:14" ht="29.25" customHeight="1">
      <c r="A202" s="707">
        <f t="shared" si="15"/>
        <v>199</v>
      </c>
      <c r="B202" s="1304" t="s">
        <v>156</v>
      </c>
      <c r="C202" s="1247" t="str">
        <f>VLOOKUP(B202,'Location Summary'!$C$4:$D$603,2,FALSE)</f>
        <v>DA-1.5</v>
      </c>
      <c r="D202" s="1237" t="s">
        <v>1229</v>
      </c>
      <c r="E202" s="1127">
        <v>46160</v>
      </c>
      <c r="F202" s="1127"/>
      <c r="G202" s="1127">
        <v>46161</v>
      </c>
      <c r="H202" s="1164">
        <f t="shared" si="18"/>
        <v>1</v>
      </c>
      <c r="I202" s="643" t="s">
        <v>1543</v>
      </c>
      <c r="J202" s="1164" t="s">
        <v>665</v>
      </c>
      <c r="K202" s="21"/>
      <c r="L202" s="1164"/>
      <c r="M202" s="1164"/>
      <c r="N202" s="1164"/>
    </row>
    <row r="203" spans="1:14" ht="29.25" customHeight="1">
      <c r="A203" s="707">
        <f t="shared" si="15"/>
        <v>200</v>
      </c>
      <c r="B203" s="1304" t="s">
        <v>162</v>
      </c>
      <c r="C203" s="1247" t="str">
        <f>VLOOKUP(B203,'Location Summary'!$C$4:$D$603,2,FALSE)</f>
        <v>DA-3</v>
      </c>
      <c r="D203" s="1237" t="s">
        <v>1229</v>
      </c>
      <c r="E203" s="1127">
        <v>46150</v>
      </c>
      <c r="F203" s="1127"/>
      <c r="G203" s="1127">
        <v>46161</v>
      </c>
      <c r="H203" s="1164">
        <f t="shared" si="18"/>
        <v>11</v>
      </c>
      <c r="I203" s="643" t="s">
        <v>1543</v>
      </c>
      <c r="J203" s="1164" t="s">
        <v>665</v>
      </c>
      <c r="K203" s="21"/>
      <c r="L203" s="1164"/>
      <c r="M203" s="1164"/>
      <c r="N203" s="1164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1" t="s">
        <v>1014</v>
      </c>
      <c r="B1" s="1541"/>
      <c r="C1" s="1541"/>
      <c r="D1" s="1541"/>
      <c r="E1" s="1541"/>
      <c r="F1" s="1541"/>
      <c r="G1" s="1541"/>
      <c r="H1" s="1541"/>
      <c r="I1" s="1541"/>
      <c r="J1" s="1541"/>
      <c r="K1" s="1541"/>
      <c r="L1" s="1541"/>
      <c r="M1" s="1541"/>
      <c r="N1" s="1541"/>
      <c r="O1" s="1541"/>
      <c r="P1" s="1541"/>
      <c r="Q1" s="1541"/>
      <c r="R1" s="1541"/>
      <c r="S1" s="1541"/>
      <c r="T1" s="1541"/>
    </row>
    <row r="2" spans="1:20">
      <c r="A2" s="1086" t="s">
        <v>1580</v>
      </c>
      <c r="B2" s="1086" t="s">
        <v>1581</v>
      </c>
      <c r="C2" s="1086" t="s">
        <v>1582</v>
      </c>
      <c r="D2" s="1086" t="s">
        <v>1583</v>
      </c>
      <c r="E2" s="1086" t="s">
        <v>1584</v>
      </c>
    </row>
    <row r="3" spans="1:20" ht="18" customHeight="1">
      <c r="A3" s="108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2" t="s">
        <v>1014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2"/>
      <c r="O1" s="1542"/>
      <c r="P1" s="1542"/>
      <c r="Q1" s="1542"/>
      <c r="R1" s="1542"/>
      <c r="S1" s="1542"/>
      <c r="T1" s="1542"/>
    </row>
    <row r="2" spans="1:20" ht="43.5">
      <c r="A2" s="1088" t="s">
        <v>1580</v>
      </c>
      <c r="B2" s="1089" t="s">
        <v>1585</v>
      </c>
      <c r="C2" s="1089" t="s">
        <v>1586</v>
      </c>
      <c r="D2" s="1089" t="s">
        <v>1587</v>
      </c>
      <c r="E2" s="1089" t="s">
        <v>1588</v>
      </c>
    </row>
    <row r="3" spans="1:20">
      <c r="A3" s="108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7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7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7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7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7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7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43" t="s">
        <v>1014</v>
      </c>
      <c r="B1" s="1543"/>
      <c r="C1" s="1543"/>
      <c r="D1" s="1543"/>
      <c r="E1" s="1543"/>
      <c r="F1" s="1543"/>
      <c r="G1" s="1543"/>
      <c r="H1" s="1543"/>
      <c r="I1" s="1543"/>
      <c r="J1" s="1543"/>
      <c r="K1" s="1543"/>
      <c r="L1" s="1543"/>
      <c r="M1" s="1543"/>
      <c r="N1" s="1543"/>
      <c r="O1" s="1543"/>
      <c r="P1" s="1543"/>
      <c r="Q1" s="1543"/>
      <c r="R1" s="1543"/>
      <c r="S1" s="1543"/>
      <c r="T1" s="1543"/>
    </row>
    <row r="2" spans="1:20" ht="22.5" customHeight="1">
      <c r="A2" s="1088" t="s">
        <v>1580</v>
      </c>
      <c r="B2" s="1088" t="s">
        <v>1589</v>
      </c>
      <c r="C2" s="1088" t="s">
        <v>1590</v>
      </c>
      <c r="D2" s="1088" t="s">
        <v>1591</v>
      </c>
      <c r="E2" s="1088" t="s">
        <v>1592</v>
      </c>
    </row>
    <row r="3" spans="1:20">
      <c r="A3" s="1087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7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7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7">
        <v>45597</v>
      </c>
      <c r="B6" s="1090">
        <v>8</v>
      </c>
      <c r="C6" s="29"/>
      <c r="D6" s="87">
        <f t="shared" si="0"/>
        <v>24</v>
      </c>
      <c r="E6" s="128">
        <f>+E5+C6</f>
        <v>0</v>
      </c>
    </row>
    <row r="7" spans="1:20">
      <c r="A7" s="1087">
        <v>45627</v>
      </c>
      <c r="B7" s="1090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7">
        <v>45658</v>
      </c>
      <c r="B8" s="1090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7">
        <v>45689</v>
      </c>
      <c r="B9" s="1090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7">
        <v>45717</v>
      </c>
      <c r="B10" s="1090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7">
        <v>45748</v>
      </c>
      <c r="B11" s="1090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7">
        <v>45778</v>
      </c>
      <c r="B12" s="1090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7">
        <v>45809</v>
      </c>
      <c r="B13" s="1090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7">
        <v>45839</v>
      </c>
      <c r="B14" s="1090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7">
        <v>45870</v>
      </c>
      <c r="B15" s="1090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7">
        <v>45901</v>
      </c>
      <c r="B16" s="1090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7">
        <v>45931</v>
      </c>
      <c r="B17" s="1090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7">
        <v>45962</v>
      </c>
      <c r="B18" s="1090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7">
        <v>45992</v>
      </c>
      <c r="B19" s="1090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7">
        <v>46023</v>
      </c>
      <c r="B20" s="1090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26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55" t="s">
        <v>1012</v>
      </c>
      <c r="C1" s="1556"/>
      <c r="D1" s="1556"/>
      <c r="E1" s="1556"/>
      <c r="F1" s="1556"/>
      <c r="G1" s="1556"/>
      <c r="H1" s="1556"/>
      <c r="I1" s="1557"/>
      <c r="J1" s="835" t="str">
        <f>TA413_PBNTL!M1</f>
        <v>27.05.2026</v>
      </c>
    </row>
    <row r="2" spans="2:11">
      <c r="B2" s="1558" t="s">
        <v>1771</v>
      </c>
      <c r="C2" s="1559"/>
      <c r="D2" s="1559"/>
      <c r="E2" s="1559"/>
      <c r="F2" s="1559"/>
      <c r="G2" s="1559"/>
      <c r="H2" s="1559"/>
      <c r="I2" s="1560" t="s">
        <v>917</v>
      </c>
      <c r="J2" s="1561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562" t="s">
        <v>667</v>
      </c>
      <c r="C4" s="1564" t="s">
        <v>131</v>
      </c>
      <c r="D4" s="1564" t="s">
        <v>274</v>
      </c>
      <c r="E4" s="1566" t="s">
        <v>918</v>
      </c>
      <c r="F4" s="1566" t="s">
        <v>919</v>
      </c>
      <c r="G4" s="1564" t="s">
        <v>1540</v>
      </c>
      <c r="H4" s="1568" t="s">
        <v>920</v>
      </c>
      <c r="I4" s="1569"/>
      <c r="J4" s="832" t="s">
        <v>0</v>
      </c>
    </row>
    <row r="5" spans="2:11">
      <c r="B5" s="1563"/>
      <c r="C5" s="1565"/>
      <c r="D5" s="1565"/>
      <c r="E5" s="1567"/>
      <c r="F5" s="1567"/>
      <c r="G5" s="1565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552" t="s">
        <v>1013</v>
      </c>
      <c r="C16" s="1553"/>
      <c r="D16" s="1553"/>
      <c r="E16" s="1553"/>
      <c r="F16" s="1553"/>
      <c r="G16" s="1553"/>
      <c r="H16" s="1553"/>
      <c r="I16" s="1553"/>
      <c r="J16" s="1554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544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545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545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545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545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545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545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546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547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548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548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548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548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548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548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548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548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548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549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550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550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550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550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550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550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550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550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550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550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551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549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550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550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550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550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550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550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550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550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550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550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550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550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550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550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551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B14" sqref="B1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71" t="s">
        <v>120</v>
      </c>
      <c r="B1" s="1572"/>
      <c r="C1" s="1572"/>
      <c r="D1" s="1572"/>
      <c r="E1" s="1572"/>
      <c r="F1" s="1572"/>
      <c r="G1" s="1572"/>
      <c r="H1" s="1572"/>
      <c r="I1" s="1572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571" t="s">
        <v>144</v>
      </c>
      <c r="B3" s="1572"/>
      <c r="C3" s="1572"/>
      <c r="D3" s="1572"/>
      <c r="E3" s="1572"/>
      <c r="F3" s="1572"/>
      <c r="G3" s="1572"/>
      <c r="H3" s="1572"/>
      <c r="I3" s="1572"/>
    </row>
    <row r="4" spans="1:15" ht="15.5">
      <c r="A4" s="1497"/>
      <c r="B4" s="1497"/>
      <c r="C4" s="1497"/>
      <c r="D4" s="1497"/>
      <c r="E4" s="1497"/>
      <c r="F4" s="1497"/>
      <c r="G4" s="1497"/>
      <c r="H4" s="1570"/>
      <c r="I4" s="1570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128">
        <v>4285.0559999999996</v>
      </c>
      <c r="F9" s="741">
        <v>4285</v>
      </c>
      <c r="G9" s="1080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80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80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80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80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80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80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80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80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80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80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80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80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80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80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80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80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80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1618</v>
      </c>
      <c r="B35" s="67" t="s">
        <v>1617</v>
      </c>
      <c r="C35" s="3" t="s">
        <v>127</v>
      </c>
      <c r="D35" s="3">
        <v>25</v>
      </c>
      <c r="E35" s="3">
        <v>27</v>
      </c>
      <c r="F35" s="71">
        <v>25</v>
      </c>
      <c r="G35" s="1080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80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80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80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80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1657</v>
      </c>
      <c r="C41" s="3" t="s">
        <v>127</v>
      </c>
      <c r="D41" s="3">
        <v>12</v>
      </c>
      <c r="E41" s="3">
        <v>14</v>
      </c>
      <c r="F41" s="71">
        <v>14</v>
      </c>
      <c r="G41" s="1080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1658</v>
      </c>
      <c r="C42" s="3" t="s">
        <v>127</v>
      </c>
      <c r="D42" s="3">
        <v>4</v>
      </c>
      <c r="E42" s="3">
        <f>D42</f>
        <v>4</v>
      </c>
      <c r="F42" s="71"/>
      <c r="G42" s="1080">
        <f t="shared" si="2"/>
        <v>4</v>
      </c>
      <c r="H42" s="131" t="s">
        <v>341</v>
      </c>
      <c r="I42" s="10"/>
    </row>
    <row r="43" spans="1:13" ht="15.5">
      <c r="A43" s="1052" t="s">
        <v>141</v>
      </c>
      <c r="B43" s="1053" t="s">
        <v>338</v>
      </c>
      <c r="C43" s="1052" t="s">
        <v>127</v>
      </c>
      <c r="D43" s="1052">
        <v>9</v>
      </c>
      <c r="E43" s="1052">
        <v>0</v>
      </c>
      <c r="F43" s="1050"/>
      <c r="G43" s="1081">
        <f t="shared" si="2"/>
        <v>0</v>
      </c>
      <c r="H43" s="1054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5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4" t="s">
        <v>1518</v>
      </c>
      <c r="I45" s="10"/>
    </row>
    <row r="46" spans="1:13" ht="15.5">
      <c r="A46" s="3" t="s">
        <v>333</v>
      </c>
      <c r="B46" s="618" t="s">
        <v>1509</v>
      </c>
      <c r="C46" s="105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4" t="s">
        <v>1518</v>
      </c>
      <c r="I46" s="10"/>
    </row>
    <row r="47" spans="1:13" ht="15.5">
      <c r="A47" s="3" t="s">
        <v>335</v>
      </c>
      <c r="B47" s="618" t="s">
        <v>1519</v>
      </c>
      <c r="C47" s="105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4" t="s">
        <v>1518</v>
      </c>
      <c r="I47" s="10"/>
    </row>
    <row r="48" spans="1:13" ht="15.5">
      <c r="A48" s="3" t="s">
        <v>138</v>
      </c>
      <c r="B48" s="618" t="s">
        <v>1510</v>
      </c>
      <c r="C48" s="105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4" t="s">
        <v>1518</v>
      </c>
      <c r="I48" s="10"/>
    </row>
    <row r="49" spans="1:9" ht="15.5">
      <c r="A49" s="3" t="s">
        <v>139</v>
      </c>
      <c r="B49" s="618" t="s">
        <v>1511</v>
      </c>
      <c r="C49" s="105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4" t="s">
        <v>1518</v>
      </c>
      <c r="I49" s="10"/>
    </row>
    <row r="50" spans="1:9" ht="15.5">
      <c r="A50" s="3" t="s">
        <v>140</v>
      </c>
      <c r="B50" s="618" t="s">
        <v>1512</v>
      </c>
      <c r="C50" s="105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4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4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4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L8" sqref="L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3" t="str">
        <f>TA413_PBNTL!A1</f>
        <v xml:space="preserve"> TA413 : 765 KV D/C Bikaner III - Neemrana II TL02</v>
      </c>
      <c r="C1" s="1574"/>
      <c r="D1" s="1574"/>
      <c r="E1" s="1574"/>
      <c r="F1" s="1574"/>
      <c r="G1" s="1574"/>
      <c r="H1" s="1574"/>
      <c r="I1" s="1574"/>
      <c r="J1" s="1574"/>
      <c r="K1" s="1574"/>
      <c r="L1" s="1575"/>
    </row>
    <row r="2" spans="2:12">
      <c r="B2" s="106" t="s">
        <v>289</v>
      </c>
      <c r="C2" s="1576" t="s">
        <v>95</v>
      </c>
      <c r="D2" s="1576" t="s">
        <v>96</v>
      </c>
      <c r="E2" s="1576" t="s">
        <v>290</v>
      </c>
      <c r="F2" s="1576" t="s">
        <v>291</v>
      </c>
      <c r="G2" s="1576" t="s">
        <v>292</v>
      </c>
      <c r="H2" s="1576" t="s">
        <v>293</v>
      </c>
      <c r="I2" s="1573" t="s">
        <v>294</v>
      </c>
      <c r="J2" s="1574"/>
      <c r="K2" s="1575"/>
      <c r="L2" s="1576" t="s">
        <v>1</v>
      </c>
    </row>
    <row r="3" spans="2:12">
      <c r="B3" s="107" t="s">
        <v>295</v>
      </c>
      <c r="C3" s="1577"/>
      <c r="D3" s="1577"/>
      <c r="E3" s="1577"/>
      <c r="F3" s="1577"/>
      <c r="G3" s="1577"/>
      <c r="H3" s="1577"/>
      <c r="I3" s="107" t="s">
        <v>296</v>
      </c>
      <c r="J3" s="107" t="s">
        <v>297</v>
      </c>
      <c r="K3" s="107" t="s">
        <v>298</v>
      </c>
      <c r="L3" s="1577"/>
    </row>
    <row r="4" spans="2:12">
      <c r="B4" s="1573" t="s">
        <v>1789</v>
      </c>
      <c r="C4" s="1574"/>
      <c r="D4" s="1574"/>
      <c r="E4" s="1574"/>
      <c r="F4" s="1574"/>
      <c r="G4" s="1574"/>
      <c r="H4" s="1574"/>
      <c r="I4" s="1574"/>
      <c r="J4" s="1574"/>
      <c r="K4" s="1574"/>
      <c r="L4" s="1575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5" t="s">
        <v>1469</v>
      </c>
      <c r="J5" s="1035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15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/>
      <c r="L6" s="136"/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15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/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15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/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1552</v>
      </c>
      <c r="K10" s="135"/>
      <c r="L10" s="136"/>
    </row>
    <row r="11" spans="2:12" ht="29.5" customHeight="1">
      <c r="B11" s="1578" t="s">
        <v>942</v>
      </c>
      <c r="C11" s="1579"/>
      <c r="D11" s="1579"/>
      <c r="E11" s="1579"/>
      <c r="F11" s="1579"/>
      <c r="G11" s="1579"/>
      <c r="H11" s="1579"/>
      <c r="I11" s="1579"/>
      <c r="J11" s="1579"/>
      <c r="K11" s="1579"/>
      <c r="L11" s="1580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/>
      <c r="L12" s="136"/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573" t="s">
        <v>347</v>
      </c>
      <c r="C14" s="1574"/>
      <c r="D14" s="1574"/>
      <c r="E14" s="1574"/>
      <c r="F14" s="1574"/>
      <c r="G14" s="1574"/>
      <c r="H14" s="1574"/>
      <c r="I14" s="1574"/>
      <c r="J14" s="1574"/>
      <c r="K14" s="1574"/>
      <c r="L14" s="1575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573" t="s">
        <v>343</v>
      </c>
      <c r="C17" s="1574"/>
      <c r="D17" s="1574"/>
      <c r="E17" s="1574"/>
      <c r="F17" s="1574"/>
      <c r="G17" s="1574"/>
      <c r="H17" s="1574"/>
      <c r="I17" s="1574"/>
      <c r="J17" s="1574"/>
      <c r="K17" s="1574"/>
      <c r="L17" s="1575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573" t="s">
        <v>344</v>
      </c>
      <c r="C19" s="1574"/>
      <c r="D19" s="1574"/>
      <c r="E19" s="1574"/>
      <c r="F19" s="1574"/>
      <c r="G19" s="1574"/>
      <c r="H19" s="1574"/>
      <c r="I19" s="1574"/>
      <c r="J19" s="1574"/>
      <c r="K19" s="1574"/>
      <c r="L19" s="1575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4" activePane="bottomLeft" state="frozen"/>
      <selection activeCell="B1" sqref="B1:L1"/>
      <selection pane="bottomLeft" activeCell="O4" sqref="O4:O11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90" t="s">
        <v>1360</v>
      </c>
      <c r="B1" s="1591"/>
      <c r="C1" s="1591"/>
      <c r="D1" s="1591"/>
      <c r="E1" s="1591"/>
      <c r="F1" s="1591"/>
      <c r="G1" s="1592"/>
      <c r="H1" s="1587"/>
      <c r="I1" s="1583" t="s">
        <v>1361</v>
      </c>
      <c r="J1" s="1584"/>
      <c r="K1" s="1584"/>
      <c r="L1" s="1584"/>
      <c r="M1" s="1584"/>
      <c r="N1" s="1584"/>
      <c r="O1" s="1584"/>
      <c r="P1" s="1584"/>
    </row>
    <row r="2" spans="1:16" s="142" customFormat="1" ht="29.25" customHeight="1" thickBot="1">
      <c r="A2" s="1595" t="s">
        <v>91</v>
      </c>
      <c r="B2" s="879" t="s">
        <v>653</v>
      </c>
      <c r="C2" s="880" t="s">
        <v>486</v>
      </c>
      <c r="E2" s="1599" t="s">
        <v>986</v>
      </c>
      <c r="F2" s="1599"/>
      <c r="G2" s="1600"/>
      <c r="H2" s="1588"/>
      <c r="I2" s="1595" t="s">
        <v>91</v>
      </c>
      <c r="J2" s="879" t="s">
        <v>653</v>
      </c>
      <c r="K2" s="880" t="s">
        <v>486</v>
      </c>
      <c r="L2" s="917"/>
      <c r="M2" s="1241" t="s">
        <v>986</v>
      </c>
      <c r="N2" s="1241"/>
      <c r="O2" s="1241"/>
      <c r="P2" s="1241"/>
    </row>
    <row r="3" spans="1:16" s="142" customFormat="1" ht="42" customHeight="1" thickBot="1">
      <c r="A3" s="1596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588"/>
      <c r="I3" s="1597"/>
      <c r="J3" s="405" t="s">
        <v>523</v>
      </c>
      <c r="K3" s="881" t="s">
        <v>487</v>
      </c>
      <c r="M3" s="950" t="s">
        <v>913</v>
      </c>
      <c r="N3" s="950" t="s">
        <v>1359</v>
      </c>
      <c r="O3" s="1226" t="s">
        <v>1681</v>
      </c>
      <c r="P3" s="1226" t="s">
        <v>1682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598">
        <v>241</v>
      </c>
      <c r="H4" s="1588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581">
        <v>244</v>
      </c>
      <c r="P4" s="1582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598"/>
      <c r="H5" s="1588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581"/>
      <c r="P5" s="1582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598"/>
      <c r="H6" s="1588"/>
      <c r="I6" s="898">
        <f>SUBTOTAL(103,$J$5:J6)</f>
        <v>2</v>
      </c>
      <c r="J6" s="757" t="s">
        <v>1250</v>
      </c>
      <c r="K6" s="900" t="s">
        <v>178</v>
      </c>
      <c r="M6" s="1239" t="s">
        <v>4</v>
      </c>
      <c r="N6" s="1240">
        <f t="shared" si="0"/>
        <v>12</v>
      </c>
      <c r="O6" s="1581"/>
      <c r="P6" s="1582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598"/>
      <c r="H7" s="1588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581"/>
      <c r="P7" s="1582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598"/>
      <c r="H8" s="1588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581"/>
      <c r="P8" s="1582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598"/>
      <c r="H9" s="1588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581"/>
      <c r="P9" s="1582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598"/>
      <c r="H10" s="1588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581"/>
      <c r="P10" s="1582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598"/>
      <c r="H11" s="1588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581"/>
      <c r="P11" s="1582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598">
        <v>29</v>
      </c>
      <c r="H12" s="1588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585">
        <v>31</v>
      </c>
      <c r="P12" s="1582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598"/>
      <c r="H13" s="1588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585"/>
      <c r="P13" s="1582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598"/>
      <c r="H14" s="1588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585"/>
      <c r="P14" s="1582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598"/>
      <c r="H15" s="1588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585"/>
      <c r="P15" s="1582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598"/>
      <c r="H16" s="1588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585"/>
      <c r="P16" s="1582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598">
        <v>10</v>
      </c>
      <c r="H17" s="1588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586">
        <v>11</v>
      </c>
      <c r="P17" s="1582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598"/>
      <c r="H18" s="1588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586"/>
      <c r="P18" s="1582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598"/>
      <c r="H19" s="1588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586"/>
      <c r="P19" s="1582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598"/>
      <c r="H20" s="1588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586"/>
      <c r="P20" s="1582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598">
        <v>2</v>
      </c>
      <c r="H21" s="1588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586">
        <v>2</v>
      </c>
      <c r="P21" s="1582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598"/>
      <c r="H22" s="1588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586"/>
      <c r="P22" s="1582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598">
        <v>3</v>
      </c>
      <c r="H23" s="1588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586">
        <v>5</v>
      </c>
      <c r="P23" s="1582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598"/>
      <c r="H24" s="1588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586"/>
      <c r="P24" s="1582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598"/>
      <c r="H25" s="1588"/>
      <c r="I25" s="898">
        <f>SUBTOTAL(103,$J$5:J25)</f>
        <v>21</v>
      </c>
      <c r="J25" s="413" t="s">
        <v>458</v>
      </c>
      <c r="K25" s="899" t="s">
        <v>79</v>
      </c>
      <c r="M25" s="413" t="s">
        <v>430</v>
      </c>
      <c r="N25" s="876">
        <f t="shared" si="0"/>
        <v>2</v>
      </c>
      <c r="O25" s="1586"/>
      <c r="P25" s="1582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588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586">
        <v>3</v>
      </c>
      <c r="P26" s="1581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588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586"/>
      <c r="P27" s="1581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598">
        <v>10</v>
      </c>
      <c r="H28" s="1588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586">
        <v>10</v>
      </c>
      <c r="P28" s="1582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598"/>
      <c r="H29" s="1588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586"/>
      <c r="P29" s="1582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598"/>
      <c r="H30" s="1588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586"/>
      <c r="P30" s="1582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598"/>
      <c r="H31" s="1588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586"/>
      <c r="P31" s="1582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598"/>
      <c r="H32" s="1588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586"/>
      <c r="P32" s="1582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598"/>
      <c r="H33" s="1588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586"/>
      <c r="P33" s="1582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593" t="s">
        <v>988</v>
      </c>
      <c r="F34" s="1594"/>
      <c r="G34" s="918">
        <f>SUM(G4:G33)</f>
        <v>298</v>
      </c>
      <c r="H34" s="1588"/>
      <c r="I34" s="898">
        <f>SUBTOTAL(103,$J$5:J34)</f>
        <v>30</v>
      </c>
      <c r="J34" s="413" t="s">
        <v>459</v>
      </c>
      <c r="K34" s="899" t="s">
        <v>79</v>
      </c>
      <c r="M34" s="1585" t="s">
        <v>988</v>
      </c>
      <c r="N34" s="1585"/>
      <c r="O34" s="1225">
        <f>SUM(O4:O33)</f>
        <v>306</v>
      </c>
      <c r="P34" s="1225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588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588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588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588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588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588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588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588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588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588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588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588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588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588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588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588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588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588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588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588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588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588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588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588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588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588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588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588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588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588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588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588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588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588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588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588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588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588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588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588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588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588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588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588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588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588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588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588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588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588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588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588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588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588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588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588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588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588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588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588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588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588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588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588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588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588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588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588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588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588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588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588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588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588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588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588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588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588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588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588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588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588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588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588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588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588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588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588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588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588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588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588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588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588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588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588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588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588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588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588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588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588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588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588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588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588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588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588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588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588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588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588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588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588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588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588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588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588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588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588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588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588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588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588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588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588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588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588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588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588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588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588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588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588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588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588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588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588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588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588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588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588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588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588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588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588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588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588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588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588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588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588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588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588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588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588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588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588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588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588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588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588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588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588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588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588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588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588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588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588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588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588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588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588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588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588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588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588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588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588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588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588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588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588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588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588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588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588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588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588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588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588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588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588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588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588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588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588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588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588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588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588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588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588"/>
      <c r="I238" s="898">
        <f>SUBTOTAL(103,$J$5:J238)</f>
        <v>234</v>
      </c>
      <c r="J238" s="951" t="s">
        <v>1603</v>
      </c>
      <c r="K238" s="1224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588"/>
      <c r="I239" s="898">
        <f>SUBTOTAL(103,$J$5:J239)</f>
        <v>235</v>
      </c>
      <c r="J239" s="951" t="s">
        <v>1640</v>
      </c>
      <c r="K239" s="1224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588"/>
      <c r="I240" s="898">
        <f>SUBTOTAL(103,$J$5:J240)</f>
        <v>236</v>
      </c>
      <c r="J240" s="951" t="s">
        <v>1639</v>
      </c>
      <c r="K240" s="1224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588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588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588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588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588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588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588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588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588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588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588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588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588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588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588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588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588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588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588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588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588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588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588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588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588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588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588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588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588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588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588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588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588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588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588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588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588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588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588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588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588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588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588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588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588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588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588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588"/>
      <c r="I288" s="898">
        <f>SUBTOTAL(103,$J$5:J288)</f>
        <v>284</v>
      </c>
      <c r="J288" s="413" t="s">
        <v>75</v>
      </c>
      <c r="K288" s="899" t="s">
        <v>211</v>
      </c>
    </row>
    <row r="289" spans="1:11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588"/>
      <c r="I289" s="898">
        <f>SUBTOTAL(103,$J$5:J289)</f>
        <v>285</v>
      </c>
      <c r="J289" s="413" t="s">
        <v>76</v>
      </c>
      <c r="K289" s="899" t="s">
        <v>49</v>
      </c>
    </row>
    <row r="290" spans="1:11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588"/>
      <c r="I290" s="898">
        <f>SUBTOTAL(103,$J$5:J290)</f>
        <v>286</v>
      </c>
      <c r="J290" s="413" t="s">
        <v>77</v>
      </c>
      <c r="K290" s="899" t="s">
        <v>184</v>
      </c>
    </row>
    <row r="291" spans="1:11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588"/>
      <c r="I291" s="898">
        <f>SUBTOTAL(103,$J$5:J291)</f>
        <v>287</v>
      </c>
      <c r="J291" s="413" t="s">
        <v>171</v>
      </c>
      <c r="K291" s="899" t="s">
        <v>2</v>
      </c>
    </row>
    <row r="292" spans="1:11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588"/>
      <c r="I292" s="898">
        <f>SUBTOTAL(103,$J$5:J292)</f>
        <v>288</v>
      </c>
      <c r="J292" s="413" t="s">
        <v>172</v>
      </c>
      <c r="K292" s="899" t="s">
        <v>49</v>
      </c>
    </row>
    <row r="293" spans="1:11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588"/>
      <c r="I293" s="898">
        <f>SUBTOTAL(103,$J$5:J293)</f>
        <v>289</v>
      </c>
      <c r="J293" s="413" t="s">
        <v>169</v>
      </c>
      <c r="K293" s="899" t="s">
        <v>211</v>
      </c>
    </row>
    <row r="294" spans="1:11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588"/>
      <c r="I294" s="898">
        <f>SUBTOTAL(103,$J$5:J294)</f>
        <v>290</v>
      </c>
      <c r="J294" s="413" t="s">
        <v>78</v>
      </c>
      <c r="K294" s="899" t="s">
        <v>197</v>
      </c>
    </row>
    <row r="295" spans="1:11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588"/>
      <c r="I295" s="898">
        <f>SUBTOTAL(103,$J$5:J295)</f>
        <v>291</v>
      </c>
      <c r="J295" s="413" t="s">
        <v>644</v>
      </c>
      <c r="K295" s="899" t="s">
        <v>154</v>
      </c>
    </row>
    <row r="296" spans="1:11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588"/>
      <c r="I296" s="898">
        <f>SUBTOTAL(103,$J$5:J296)</f>
        <v>292</v>
      </c>
      <c r="J296" s="413" t="s">
        <v>645</v>
      </c>
      <c r="K296" s="899" t="s">
        <v>79</v>
      </c>
    </row>
    <row r="297" spans="1:11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588"/>
      <c r="I297" s="898">
        <f>SUBTOTAL(103,$J$5:J297)</f>
        <v>293</v>
      </c>
      <c r="J297" s="413" t="s">
        <v>646</v>
      </c>
      <c r="K297" s="899" t="s">
        <v>154</v>
      </c>
    </row>
    <row r="298" spans="1:11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588"/>
      <c r="I298" s="898">
        <f>SUBTOTAL(103,$J$5:J298)</f>
        <v>294</v>
      </c>
      <c r="J298" s="413" t="s">
        <v>647</v>
      </c>
      <c r="K298" s="899" t="s">
        <v>3</v>
      </c>
    </row>
    <row r="299" spans="1:11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588"/>
      <c r="I299" s="898">
        <f>SUBTOTAL(103,$J$5:J299)</f>
        <v>295</v>
      </c>
      <c r="J299" s="413" t="s">
        <v>648</v>
      </c>
      <c r="K299" s="899" t="s">
        <v>173</v>
      </c>
    </row>
    <row r="300" spans="1:11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588"/>
      <c r="I300" s="898">
        <f>SUBTOTAL(103,$J$5:J300)</f>
        <v>296</v>
      </c>
      <c r="J300" s="413" t="s">
        <v>649</v>
      </c>
      <c r="K300" s="899" t="s">
        <v>2</v>
      </c>
    </row>
    <row r="301" spans="1:11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588"/>
      <c r="I301" s="898">
        <f>SUBTOTAL(103,$J$5:J301)</f>
        <v>297</v>
      </c>
      <c r="J301" s="413" t="s">
        <v>650</v>
      </c>
      <c r="K301" s="899" t="s">
        <v>3</v>
      </c>
    </row>
    <row r="302" spans="1:11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588"/>
      <c r="I302" s="898">
        <f>SUBTOTAL(103,$J$5:J302)</f>
        <v>298</v>
      </c>
      <c r="J302" s="413" t="s">
        <v>651</v>
      </c>
      <c r="K302" s="899" t="s">
        <v>49</v>
      </c>
    </row>
    <row r="303" spans="1:11" s="142" customFormat="1" ht="18.75" customHeight="1">
      <c r="A303" s="882"/>
      <c r="G303" s="919"/>
      <c r="H303" s="1588"/>
      <c r="I303" s="898">
        <f>SUBTOTAL(103,$J$5:J303)</f>
        <v>299</v>
      </c>
      <c r="J303" s="413" t="s">
        <v>7</v>
      </c>
      <c r="K303" s="899" t="s">
        <v>227</v>
      </c>
    </row>
    <row r="304" spans="1:11" s="141" customFormat="1" ht="18.75" customHeight="1">
      <c r="A304" s="926"/>
      <c r="G304" s="921"/>
      <c r="H304" s="1588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588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588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588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588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588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589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15" t="s">
        <v>1025</v>
      </c>
      <c r="B1" s="1615"/>
      <c r="C1" s="1615"/>
      <c r="D1" s="1615"/>
      <c r="E1" s="1615"/>
      <c r="F1" s="1615"/>
      <c r="G1" s="1615"/>
      <c r="H1" s="1615"/>
      <c r="I1" s="1615"/>
    </row>
    <row r="2" spans="1:12" ht="18" customHeight="1">
      <c r="A2" s="1615" t="s">
        <v>1026</v>
      </c>
      <c r="B2" s="1615"/>
      <c r="C2" s="1615"/>
      <c r="D2" s="1615"/>
      <c r="E2" s="1615"/>
      <c r="F2" s="1615"/>
      <c r="G2" s="1615"/>
      <c r="H2" s="1615"/>
      <c r="I2" s="1615"/>
    </row>
    <row r="3" spans="1:12" ht="18" customHeight="1">
      <c r="A3" s="1615" t="s">
        <v>1027</v>
      </c>
      <c r="B3" s="1615"/>
      <c r="C3" s="1615"/>
      <c r="D3" s="1615"/>
      <c r="E3" s="1615"/>
      <c r="F3" s="1615"/>
      <c r="G3" s="1615"/>
      <c r="H3" s="1615"/>
      <c r="I3" s="1615"/>
    </row>
    <row r="4" spans="1:12" ht="20.25" customHeight="1">
      <c r="A4" s="1616" t="s">
        <v>1028</v>
      </c>
      <c r="B4" s="1616"/>
      <c r="C4" s="1616"/>
      <c r="D4" s="1616"/>
      <c r="E4" s="1616"/>
      <c r="F4" s="1616"/>
      <c r="G4" s="1616"/>
      <c r="H4" s="1616"/>
      <c r="I4" s="1616"/>
    </row>
    <row r="5" spans="1:12" ht="30" customHeight="1">
      <c r="A5" s="536" t="s">
        <v>1029</v>
      </c>
      <c r="B5" s="1617" t="s">
        <v>1030</v>
      </c>
      <c r="C5" s="1618"/>
      <c r="D5" s="1619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20" t="s">
        <v>1034</v>
      </c>
      <c r="B6" s="1620"/>
      <c r="C6" s="1620"/>
      <c r="D6" s="1620"/>
      <c r="E6" s="1620"/>
      <c r="F6" s="1620"/>
      <c r="G6" s="1620"/>
      <c r="H6" s="1620"/>
      <c r="I6" s="1620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1555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1556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06"/>
      <c r="B13" s="1607"/>
      <c r="C13" s="1607"/>
      <c r="D13" s="1607"/>
      <c r="E13" s="1607"/>
      <c r="F13" s="1607"/>
      <c r="G13" s="1607"/>
      <c r="H13" s="1607"/>
      <c r="I13" s="1608"/>
    </row>
    <row r="14" spans="1:12" ht="19.5" customHeight="1">
      <c r="A14" s="1609" t="s">
        <v>1036</v>
      </c>
      <c r="B14" s="1610"/>
      <c r="C14" s="1610"/>
      <c r="D14" s="1610"/>
      <c r="E14" s="1610"/>
      <c r="F14" s="1610"/>
      <c r="G14" s="1610"/>
      <c r="H14" s="1610"/>
      <c r="I14" s="1611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06"/>
      <c r="B16" s="1607"/>
      <c r="C16" s="1607"/>
      <c r="D16" s="1607"/>
      <c r="E16" s="1607"/>
      <c r="F16" s="1607"/>
      <c r="G16" s="1607"/>
      <c r="H16" s="1607"/>
      <c r="I16" s="1608"/>
    </row>
    <row r="17" spans="1:9" ht="19.5" customHeight="1">
      <c r="A17" s="1609" t="s">
        <v>1040</v>
      </c>
      <c r="B17" s="1610"/>
      <c r="C17" s="1610"/>
      <c r="D17" s="1610"/>
      <c r="E17" s="1610"/>
      <c r="F17" s="1610"/>
      <c r="G17" s="1610"/>
      <c r="H17" s="1610"/>
      <c r="I17" s="1611"/>
    </row>
    <row r="18" spans="1:9" ht="30" customHeight="1">
      <c r="A18" s="538">
        <v>1</v>
      </c>
      <c r="B18" s="1612" t="s">
        <v>1080</v>
      </c>
      <c r="C18" s="1613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612" t="s">
        <v>1081</v>
      </c>
      <c r="C19" s="1613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06"/>
      <c r="B20" s="1607"/>
      <c r="C20" s="1607"/>
      <c r="D20" s="1607"/>
      <c r="E20" s="1607"/>
      <c r="F20" s="1607"/>
      <c r="G20" s="1607"/>
      <c r="H20" s="1607"/>
      <c r="I20" s="1608"/>
    </row>
    <row r="21" spans="1:9" ht="19.5" customHeight="1">
      <c r="A21" s="1609" t="s">
        <v>1043</v>
      </c>
      <c r="B21" s="1610"/>
      <c r="C21" s="1610"/>
      <c r="D21" s="1610"/>
      <c r="E21" s="1610"/>
      <c r="F21" s="1610"/>
      <c r="G21" s="1610"/>
      <c r="H21" s="1610"/>
      <c r="I21" s="1611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06"/>
      <c r="B23" s="1607"/>
      <c r="C23" s="1607"/>
      <c r="D23" s="1607"/>
      <c r="E23" s="1607"/>
      <c r="F23" s="1607"/>
      <c r="G23" s="1607"/>
      <c r="H23" s="1607"/>
      <c r="I23" s="1608"/>
    </row>
    <row r="24" spans="1:9" ht="19.5" customHeight="1">
      <c r="A24" s="1609" t="s">
        <v>1046</v>
      </c>
      <c r="B24" s="1610"/>
      <c r="C24" s="1610"/>
      <c r="D24" s="1610"/>
      <c r="E24" s="1610"/>
      <c r="F24" s="1610"/>
      <c r="G24" s="1610"/>
      <c r="H24" s="1610"/>
      <c r="I24" s="1611"/>
    </row>
    <row r="25" spans="1:9" ht="81.75" customHeight="1">
      <c r="A25" s="538">
        <v>1</v>
      </c>
      <c r="B25" s="1612" t="s">
        <v>548</v>
      </c>
      <c r="C25" s="1613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1553</v>
      </c>
    </row>
    <row r="26" spans="1:9" ht="80.25" customHeight="1">
      <c r="A26" s="538">
        <v>2</v>
      </c>
      <c r="B26" s="1612" t="s">
        <v>565</v>
      </c>
      <c r="C26" s="1613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1557</v>
      </c>
    </row>
    <row r="27" spans="1:9" ht="12" customHeight="1">
      <c r="A27" s="1606"/>
      <c r="B27" s="1607"/>
      <c r="C27" s="1607"/>
      <c r="D27" s="1607"/>
      <c r="E27" s="1607"/>
      <c r="F27" s="1607"/>
      <c r="G27" s="1607"/>
      <c r="H27" s="1607"/>
      <c r="I27" s="1608"/>
    </row>
    <row r="28" spans="1:9" ht="19.5" customHeight="1">
      <c r="A28" s="1609" t="s">
        <v>1050</v>
      </c>
      <c r="B28" s="1610"/>
      <c r="C28" s="1610"/>
      <c r="D28" s="1610"/>
      <c r="E28" s="1610"/>
      <c r="F28" s="1610"/>
      <c r="G28" s="1610"/>
      <c r="H28" s="1610"/>
      <c r="I28" s="1611"/>
    </row>
    <row r="29" spans="1:9" ht="26.25" customHeight="1">
      <c r="A29" s="538">
        <v>1</v>
      </c>
      <c r="B29" s="543" t="s">
        <v>1633</v>
      </c>
      <c r="C29" s="543" t="s">
        <v>1632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09" t="s">
        <v>1088</v>
      </c>
      <c r="B32" s="1610"/>
      <c r="C32" s="1610"/>
      <c r="D32" s="1610"/>
      <c r="E32" s="1610"/>
      <c r="F32" s="1610"/>
      <c r="G32" s="1610"/>
      <c r="H32" s="1610"/>
      <c r="I32" s="1611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1554</v>
      </c>
    </row>
    <row r="34" spans="1:11" ht="19.5" customHeight="1">
      <c r="A34" s="1606"/>
      <c r="B34" s="1607"/>
      <c r="C34" s="1607"/>
      <c r="D34" s="1607"/>
      <c r="E34" s="1607"/>
      <c r="F34" s="1607"/>
      <c r="G34" s="1607"/>
      <c r="H34" s="1607"/>
      <c r="I34" s="1608"/>
    </row>
    <row r="35" spans="1:11" ht="19.5" customHeight="1">
      <c r="A35" s="547" t="s">
        <v>1029</v>
      </c>
      <c r="B35" s="1614" t="s">
        <v>1054</v>
      </c>
      <c r="C35" s="1614"/>
      <c r="D35" s="1614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02" t="s">
        <v>1058</v>
      </c>
      <c r="C36" s="1602"/>
      <c r="D36" s="1602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02" t="s">
        <v>1059</v>
      </c>
      <c r="C37" s="1602"/>
      <c r="D37" s="1602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02" t="s">
        <v>1060</v>
      </c>
      <c r="C38" s="1602"/>
      <c r="D38" s="1602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02" t="s">
        <v>1061</v>
      </c>
      <c r="C39" s="1602"/>
      <c r="D39" s="1602"/>
      <c r="E39" s="542">
        <v>1</v>
      </c>
      <c r="F39" s="542">
        <v>1</v>
      </c>
      <c r="G39" s="539">
        <v>1</v>
      </c>
      <c r="H39" s="544"/>
      <c r="I39" s="540" t="s">
        <v>1788</v>
      </c>
      <c r="K39" s="7"/>
    </row>
    <row r="40" spans="1:11">
      <c r="A40" s="542">
        <v>5</v>
      </c>
      <c r="B40" s="1602" t="s">
        <v>1373</v>
      </c>
      <c r="C40" s="1602"/>
      <c r="D40" s="1602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02" t="s">
        <v>1062</v>
      </c>
      <c r="C41" s="1602"/>
      <c r="D41" s="1602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02" t="s">
        <v>1063</v>
      </c>
      <c r="C42" s="1602"/>
      <c r="D42" s="1602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603" t="s">
        <v>1064</v>
      </c>
      <c r="C43" s="1604"/>
      <c r="D43" s="1605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1577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601" t="s">
        <v>81</v>
      </c>
      <c r="B46" s="1601"/>
      <c r="C46" s="1601"/>
      <c r="D46" s="1601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1" t="s">
        <v>664</v>
      </c>
      <c r="B2" s="1622"/>
      <c r="C2" s="1622"/>
      <c r="D2" s="1623"/>
      <c r="E2" s="1622"/>
      <c r="F2" s="1624"/>
    </row>
    <row r="3" spans="1:6" s="142" customFormat="1" ht="18.5">
      <c r="A3" s="1625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26"/>
      <c r="B4" s="429" t="s">
        <v>522</v>
      </c>
      <c r="C4" s="429" t="s">
        <v>523</v>
      </c>
      <c r="D4" s="429" t="s">
        <v>487</v>
      </c>
      <c r="E4" s="430" t="str">
        <f>TA413_PBNTL!M1</f>
        <v>27.05.2026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96" activePane="bottomLeft" state="frozen"/>
      <selection activeCell="B1" sqref="B1:L1"/>
      <selection pane="bottomLeft" activeCell="J6" sqref="J6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90" t="s">
        <v>664</v>
      </c>
      <c r="B1" s="1591"/>
      <c r="C1" s="1591"/>
      <c r="D1" s="1627"/>
      <c r="E1" s="1627"/>
      <c r="F1" s="1627"/>
      <c r="G1" s="1627"/>
      <c r="H1" s="1627"/>
      <c r="I1" s="1627"/>
      <c r="J1" s="1591"/>
      <c r="K1" s="1591"/>
      <c r="L1" s="1591"/>
      <c r="M1" s="1591"/>
      <c r="N1" s="1591"/>
      <c r="O1" s="1591"/>
      <c r="P1" s="1592"/>
    </row>
    <row r="2" spans="1:16" s="142" customFormat="1" ht="29.25" customHeight="1">
      <c r="A2" s="1628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28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7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458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7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7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7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7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7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7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1603</v>
      </c>
      <c r="D472" s="1214" t="s">
        <v>215</v>
      </c>
      <c r="E472" s="1214"/>
      <c r="F472" s="1214"/>
      <c r="G472" s="419"/>
      <c r="H472" s="1215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6" t="str">
        <f>C472</f>
        <v>36B/0</v>
      </c>
      <c r="H473" s="1215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1640</v>
      </c>
      <c r="D474" s="1214" t="s">
        <v>430</v>
      </c>
      <c r="E474" s="1214"/>
      <c r="F474" s="420"/>
      <c r="G474" s="766"/>
      <c r="H474" s="1215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6" t="str">
        <f>C474</f>
        <v>N37/0</v>
      </c>
      <c r="H475" s="1215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1639</v>
      </c>
      <c r="D476" s="1214" t="s">
        <v>215</v>
      </c>
      <c r="E476" s="1214"/>
      <c r="F476" s="1214"/>
      <c r="G476" s="419"/>
      <c r="H476" s="1215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169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648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8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8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9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8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9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8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9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8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9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8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20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8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6"/>
    </row>
    <row r="619" spans="1:16">
      <c r="C619" s="1056"/>
    </row>
    <row r="620" spans="1:16">
      <c r="C620" s="1056"/>
    </row>
    <row r="621" spans="1:16">
      <c r="C621" s="1056"/>
    </row>
    <row r="622" spans="1:16">
      <c r="C622" s="1055"/>
    </row>
    <row r="623" spans="1:16">
      <c r="C623" s="1055"/>
    </row>
    <row r="624" spans="1:16">
      <c r="C624" s="1055"/>
    </row>
    <row r="625" spans="3:3">
      <c r="C625" s="1055"/>
    </row>
    <row r="626" spans="3:3">
      <c r="C626" s="1055"/>
    </row>
    <row r="627" spans="3:3">
      <c r="C627" s="1055"/>
    </row>
    <row r="628" spans="3:3">
      <c r="C628" s="1055"/>
    </row>
    <row r="629" spans="3:3">
      <c r="C629" s="1055"/>
    </row>
    <row r="630" spans="3:3">
      <c r="C630" s="1055"/>
    </row>
    <row r="631" spans="3:3">
      <c r="C631" s="1055"/>
    </row>
    <row r="632" spans="3:3">
      <c r="C632" s="1055"/>
    </row>
    <row r="633" spans="3:3">
      <c r="C633" s="1055"/>
    </row>
    <row r="634" spans="3:3">
      <c r="C634" s="1055"/>
    </row>
    <row r="635" spans="3:3">
      <c r="C635" s="1055"/>
    </row>
    <row r="636" spans="3:3">
      <c r="C636" s="1055"/>
    </row>
    <row r="637" spans="3:3">
      <c r="C637" s="1055"/>
    </row>
    <row r="638" spans="3:3">
      <c r="C638" s="1055"/>
    </row>
    <row r="639" spans="3:3">
      <c r="C639" s="1055"/>
    </row>
    <row r="640" spans="3:3">
      <c r="C640" s="1055"/>
    </row>
    <row r="641" spans="3:3">
      <c r="C641" s="1055"/>
    </row>
    <row r="642" spans="3:3">
      <c r="C642" s="1055"/>
    </row>
    <row r="643" spans="3:3">
      <c r="C643" s="1055"/>
    </row>
    <row r="644" spans="3:3">
      <c r="C644" s="1055"/>
    </row>
    <row r="645" spans="3:3">
      <c r="C645" s="1055"/>
    </row>
    <row r="646" spans="3:3">
      <c r="C646" s="1055"/>
    </row>
    <row r="647" spans="3:3">
      <c r="C647" s="1055"/>
    </row>
    <row r="648" spans="3:3">
      <c r="C648" s="1055"/>
    </row>
    <row r="649" spans="3:3">
      <c r="C649" s="1055"/>
    </row>
    <row r="650" spans="3:3">
      <c r="C650" s="1055"/>
    </row>
    <row r="651" spans="3:3">
      <c r="C651" s="1055"/>
    </row>
    <row r="652" spans="3:3">
      <c r="C652" s="1055"/>
    </row>
    <row r="653" spans="3:3">
      <c r="C653" s="1055"/>
    </row>
    <row r="654" spans="3:3">
      <c r="C654" s="1055"/>
    </row>
    <row r="655" spans="3:3">
      <c r="C655" s="1055"/>
    </row>
    <row r="656" spans="3:3">
      <c r="C656" s="1055"/>
    </row>
    <row r="657" spans="3:3">
      <c r="C657" s="1055"/>
    </row>
    <row r="658" spans="3:3">
      <c r="C658" s="1055"/>
    </row>
    <row r="659" spans="3:3">
      <c r="C659" s="1055"/>
    </row>
    <row r="660" spans="3:3">
      <c r="C660" s="1055"/>
    </row>
    <row r="661" spans="3:3">
      <c r="C661" s="1055"/>
    </row>
    <row r="662" spans="3:3">
      <c r="C662" s="1055"/>
    </row>
    <row r="663" spans="3:3">
      <c r="C663" s="1055"/>
    </row>
    <row r="664" spans="3:3">
      <c r="C664" s="1055"/>
    </row>
    <row r="665" spans="3:3">
      <c r="C665" s="1055"/>
    </row>
    <row r="666" spans="3:3">
      <c r="C666" s="1055"/>
    </row>
    <row r="667" spans="3:3">
      <c r="C667" s="1055"/>
    </row>
    <row r="668" spans="3:3">
      <c r="C668" s="1055"/>
    </row>
    <row r="669" spans="3:3">
      <c r="C669" s="1055"/>
    </row>
    <row r="670" spans="3:3">
      <c r="C670" s="1055"/>
    </row>
    <row r="671" spans="3:3">
      <c r="C671" s="1055"/>
    </row>
    <row r="672" spans="3:3">
      <c r="C672" s="1055"/>
    </row>
    <row r="673" spans="3:3">
      <c r="C673" s="1055"/>
    </row>
    <row r="674" spans="3:3">
      <c r="C674" s="1055"/>
    </row>
    <row r="675" spans="3:3">
      <c r="C675" s="1055"/>
    </row>
    <row r="676" spans="3:3">
      <c r="C676" s="1055"/>
    </row>
    <row r="677" spans="3:3">
      <c r="C677" s="1055"/>
    </row>
    <row r="678" spans="3:3">
      <c r="C678" s="1055"/>
    </row>
    <row r="679" spans="3:3">
      <c r="C679" s="1055"/>
    </row>
    <row r="680" spans="3:3">
      <c r="C680" s="1055"/>
    </row>
    <row r="681" spans="3:3">
      <c r="C681" s="1055"/>
    </row>
    <row r="682" spans="3:3">
      <c r="C682" s="1055"/>
    </row>
    <row r="683" spans="3:3">
      <c r="C683" s="1055"/>
    </row>
    <row r="684" spans="3:3">
      <c r="C684" s="1055"/>
    </row>
    <row r="685" spans="3:3">
      <c r="C685" s="1055"/>
    </row>
    <row r="686" spans="3:3">
      <c r="C686" s="1055"/>
    </row>
    <row r="687" spans="3:3">
      <c r="C687" s="1055"/>
    </row>
    <row r="688" spans="3:3">
      <c r="C688" s="1055"/>
    </row>
    <row r="689" spans="3:3">
      <c r="C689" s="1055"/>
    </row>
    <row r="690" spans="3:3">
      <c r="C690" s="1055"/>
    </row>
    <row r="691" spans="3:3">
      <c r="C691" s="1055"/>
    </row>
    <row r="692" spans="3:3">
      <c r="C692" s="1055"/>
    </row>
    <row r="693" spans="3:3">
      <c r="C693" s="1055"/>
    </row>
    <row r="694" spans="3:3">
      <c r="C694" s="1055"/>
    </row>
    <row r="695" spans="3:3">
      <c r="C695" s="1055"/>
    </row>
    <row r="696" spans="3:3">
      <c r="C696" s="1055"/>
    </row>
    <row r="697" spans="3:3">
      <c r="C697" s="1055"/>
    </row>
    <row r="698" spans="3:3">
      <c r="C698" s="1055"/>
    </row>
    <row r="699" spans="3:3">
      <c r="C699" s="1055"/>
    </row>
    <row r="700" spans="3:3">
      <c r="C700" s="1055"/>
    </row>
    <row r="701" spans="3:3">
      <c r="C701" s="1055"/>
    </row>
    <row r="702" spans="3:3">
      <c r="C702" s="1055"/>
    </row>
    <row r="703" spans="3:3">
      <c r="C703" s="1055"/>
    </row>
    <row r="704" spans="3:3">
      <c r="C704" s="1055"/>
    </row>
    <row r="705" spans="3:3">
      <c r="C705" s="1055"/>
    </row>
    <row r="706" spans="3:3">
      <c r="C706" s="1055"/>
    </row>
    <row r="707" spans="3:3">
      <c r="C707" s="1055"/>
    </row>
    <row r="708" spans="3:3">
      <c r="C708" s="1055"/>
    </row>
    <row r="709" spans="3:3">
      <c r="C709" s="1055"/>
    </row>
    <row r="710" spans="3:3">
      <c r="C710" s="1055"/>
    </row>
    <row r="711" spans="3:3">
      <c r="C711" s="1055"/>
    </row>
    <row r="712" spans="3:3">
      <c r="C712" s="1055"/>
    </row>
    <row r="713" spans="3:3">
      <c r="C713" s="1055"/>
    </row>
    <row r="714" spans="3:3">
      <c r="C714" s="1055"/>
    </row>
    <row r="715" spans="3:3">
      <c r="C715" s="1055"/>
    </row>
    <row r="716" spans="3:3">
      <c r="C716" s="1055"/>
    </row>
    <row r="717" spans="3:3">
      <c r="C717" s="1055"/>
    </row>
    <row r="718" spans="3:3">
      <c r="C718" s="1055"/>
    </row>
    <row r="719" spans="3:3">
      <c r="C719" s="1055"/>
    </row>
    <row r="720" spans="3:3">
      <c r="C720" s="1055"/>
    </row>
    <row r="721" spans="3:3">
      <c r="C721" s="1055"/>
    </row>
    <row r="722" spans="3:3">
      <c r="C722" s="1055"/>
    </row>
    <row r="723" spans="3:3">
      <c r="C723" s="1055"/>
    </row>
    <row r="724" spans="3:3">
      <c r="C724" s="1055"/>
    </row>
    <row r="725" spans="3:3">
      <c r="C725" s="1055"/>
    </row>
    <row r="726" spans="3:3">
      <c r="C726" s="1055"/>
    </row>
    <row r="727" spans="3:3">
      <c r="C727" s="1055"/>
    </row>
    <row r="728" spans="3:3">
      <c r="C728" s="1055"/>
    </row>
    <row r="729" spans="3:3">
      <c r="C729" s="1055"/>
    </row>
    <row r="730" spans="3:3">
      <c r="C730" s="1055"/>
    </row>
    <row r="731" spans="3:3">
      <c r="C731" s="1055"/>
    </row>
    <row r="732" spans="3:3">
      <c r="C732" s="1055"/>
    </row>
    <row r="733" spans="3:3">
      <c r="C733" s="1055"/>
    </row>
    <row r="734" spans="3:3">
      <c r="C734" s="1055"/>
    </row>
    <row r="735" spans="3:3">
      <c r="C735" s="1055"/>
    </row>
    <row r="736" spans="3:3">
      <c r="C736" s="1055"/>
    </row>
    <row r="737" spans="3:3">
      <c r="C737" s="1055"/>
    </row>
    <row r="738" spans="3:3">
      <c r="C738" s="1055"/>
    </row>
    <row r="739" spans="3:3">
      <c r="C739" s="1055"/>
    </row>
    <row r="740" spans="3:3">
      <c r="C740" s="1055"/>
    </row>
    <row r="741" spans="3:3">
      <c r="C741" s="1055"/>
    </row>
    <row r="742" spans="3:3">
      <c r="C742" s="1055"/>
    </row>
    <row r="743" spans="3:3">
      <c r="C743" s="1055"/>
    </row>
    <row r="744" spans="3:3">
      <c r="C744" s="1055"/>
    </row>
    <row r="745" spans="3:3">
      <c r="C745" s="1055"/>
    </row>
    <row r="746" spans="3:3">
      <c r="C746" s="1055"/>
    </row>
    <row r="747" spans="3:3">
      <c r="C747" s="1055"/>
    </row>
    <row r="748" spans="3:3">
      <c r="C748" s="1055"/>
    </row>
    <row r="749" spans="3:3">
      <c r="C749" s="1055"/>
    </row>
    <row r="750" spans="3:3">
      <c r="C750" s="1055"/>
    </row>
    <row r="751" spans="3:3">
      <c r="C751" s="1055"/>
    </row>
    <row r="752" spans="3:3">
      <c r="C752" s="1055"/>
    </row>
    <row r="753" spans="3:3">
      <c r="C753" s="1055"/>
    </row>
    <row r="754" spans="3:3">
      <c r="C754" s="1055"/>
    </row>
    <row r="755" spans="3:3">
      <c r="C755" s="1055"/>
    </row>
    <row r="756" spans="3:3">
      <c r="C756" s="1055"/>
    </row>
    <row r="757" spans="3:3">
      <c r="C757" s="1055"/>
    </row>
    <row r="758" spans="3:3">
      <c r="C758" s="1055"/>
    </row>
    <row r="759" spans="3:3">
      <c r="C759" s="1055"/>
    </row>
    <row r="760" spans="3:3">
      <c r="C760" s="1055"/>
    </row>
    <row r="761" spans="3:3">
      <c r="C761" s="1055"/>
    </row>
    <row r="762" spans="3:3">
      <c r="C762" s="1055"/>
    </row>
    <row r="763" spans="3:3">
      <c r="C763" s="1055"/>
    </row>
    <row r="764" spans="3:3">
      <c r="C764" s="1055"/>
    </row>
    <row r="765" spans="3:3">
      <c r="C765" s="1055"/>
    </row>
    <row r="766" spans="3:3">
      <c r="C766" s="1055"/>
    </row>
    <row r="767" spans="3:3">
      <c r="C767" s="1055"/>
    </row>
    <row r="768" spans="3:3">
      <c r="C768" s="1055"/>
    </row>
    <row r="769" spans="3:3">
      <c r="C769" s="1055"/>
    </row>
    <row r="770" spans="3:3">
      <c r="C770" s="1055"/>
    </row>
    <row r="771" spans="3:3">
      <c r="C771" s="1055"/>
    </row>
    <row r="772" spans="3:3">
      <c r="C772" s="1055"/>
    </row>
    <row r="773" spans="3:3">
      <c r="C773" s="1055"/>
    </row>
    <row r="774" spans="3:3">
      <c r="C774" s="1055"/>
    </row>
    <row r="775" spans="3:3">
      <c r="C775" s="1055"/>
    </row>
    <row r="776" spans="3:3">
      <c r="C776" s="1055"/>
    </row>
    <row r="777" spans="3:3">
      <c r="C777" s="1055"/>
    </row>
    <row r="778" spans="3:3">
      <c r="C778" s="1055"/>
    </row>
    <row r="779" spans="3:3">
      <c r="C779" s="1055"/>
    </row>
    <row r="780" spans="3:3">
      <c r="C780" s="1055"/>
    </row>
    <row r="781" spans="3:3">
      <c r="C781" s="1055"/>
    </row>
    <row r="782" spans="3:3">
      <c r="C782" s="105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29" t="s">
        <v>83</v>
      </c>
      <c r="H1" s="1630"/>
      <c r="I1" s="1631"/>
      <c r="J1" s="1629" t="s">
        <v>84</v>
      </c>
      <c r="K1" s="1630"/>
      <c r="L1" s="1631"/>
      <c r="M1" s="1629" t="s">
        <v>85</v>
      </c>
      <c r="N1" s="1630"/>
      <c r="O1" s="1631"/>
      <c r="P1" s="1629" t="s">
        <v>86</v>
      </c>
      <c r="Q1" s="1630"/>
      <c r="R1" s="1631"/>
    </row>
    <row r="2" spans="1:37" ht="15" thickBot="1">
      <c r="A2" s="172" t="s">
        <v>683</v>
      </c>
      <c r="B2" s="171" t="str">
        <f>TA413_PBNTL!M1</f>
        <v>27.05.2026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463" t="s">
        <v>714</v>
      </c>
      <c r="V3" s="1463"/>
      <c r="W3" s="1463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str">
        <f>VLOOKUP(C342,'Location Summary'!$C$4:$D$602,2,0)</f>
        <v>DA+6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str">
        <f>VLOOKUP(C348,'Location Summary'!$C$4:$D$602,2,0)</f>
        <v>DA+6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str">
        <f>VLOOKUP(C891,'Location Summary'!$C$4:$D$602,2,0)</f>
        <v>DB1+9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str">
        <f>VLOOKUP(C897,'Location Summary'!$C$4:$D$602,2,0)</f>
        <v>DB1+9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str">
        <f>VLOOKUP(C904,'Location Summary'!$C$4:$D$602,2,0)</f>
        <v>DB1+9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str">
        <f>VLOOKUP(C910,'Location Summary'!$C$4:$D$602,2,0)</f>
        <v>DB1+9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str">
        <f>VLOOKUP(C924,'Location Summary'!$C$4:$D$602,2,0)</f>
        <v>DC2+0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str">
        <f>VLOOKUP(C930,'Location Summary'!$C$4:$D$602,2,0)</f>
        <v>DC2+0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str">
        <f>VLOOKUP(C939,'Location Summary'!$C$4:$D$602,2,0)</f>
        <v>DC2+0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str">
        <f>VLOOKUP(C945,'Location Summary'!$C$4:$D$602,2,0)</f>
        <v>DC2+0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str">
        <f>VLOOKUP(C949,'Location Summary'!$C$4:$D$602,2,0)</f>
        <v>DC2+0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str">
        <f>VLOOKUP(C954,'Location Summary'!$C$4:$D$602,2,0)</f>
        <v>DC2+0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str">
        <f>VLOOKUP(C958,'Location Summary'!$C$4:$D$602,2,0)</f>
        <v>DC2+0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48" t="s">
        <v>908</v>
      </c>
      <c r="B1" s="1648"/>
      <c r="C1" s="1648"/>
      <c r="D1" s="1648"/>
      <c r="E1" s="1648"/>
      <c r="F1" s="1648"/>
      <c r="G1" s="1648"/>
      <c r="H1" s="1648"/>
      <c r="I1" s="1648"/>
      <c r="J1" s="1648"/>
      <c r="K1" s="1648"/>
    </row>
    <row r="2" spans="1:11">
      <c r="A2" s="1649" t="s">
        <v>81</v>
      </c>
      <c r="B2" s="1650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651" t="s">
        <v>985</v>
      </c>
      <c r="G3" s="1652"/>
      <c r="H3" s="1653"/>
      <c r="I3" s="1654" t="s">
        <v>909</v>
      </c>
      <c r="J3" s="1655"/>
      <c r="K3" s="1656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657">
        <v>241</v>
      </c>
      <c r="D5" s="1657">
        <v>241</v>
      </c>
      <c r="E5" s="1632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658"/>
      <c r="D6" s="1658"/>
      <c r="E6" s="1633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58"/>
      <c r="D7" s="1658"/>
      <c r="E7" s="1633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658"/>
      <c r="D8" s="1658"/>
      <c r="E8" s="1633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58"/>
      <c r="D9" s="1658"/>
      <c r="E9" s="1633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658"/>
      <c r="D10" s="1658"/>
      <c r="E10" s="1633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658"/>
      <c r="D11" s="1658"/>
      <c r="E11" s="1633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659"/>
      <c r="D12" s="1659"/>
      <c r="E12" s="1634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643">
        <v>12</v>
      </c>
      <c r="D13" s="1638">
        <v>29</v>
      </c>
      <c r="E13" s="1632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643"/>
      <c r="D14" s="1639"/>
      <c r="E14" s="1633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643"/>
      <c r="D15" s="1639"/>
      <c r="E15" s="1633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643"/>
      <c r="D16" s="1639"/>
      <c r="E16" s="1633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643"/>
      <c r="D17" s="1640"/>
      <c r="E17" s="1634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643"/>
      <c r="D18" s="1638">
        <v>10</v>
      </c>
      <c r="E18" s="1632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643"/>
      <c r="D19" s="1639"/>
      <c r="E19" s="1633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643"/>
      <c r="D20" s="1639"/>
      <c r="E20" s="1633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644"/>
      <c r="D21" s="1640"/>
      <c r="E21" s="1634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645">
        <v>5</v>
      </c>
      <c r="D22" s="1638">
        <v>2</v>
      </c>
      <c r="E22" s="1632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646"/>
      <c r="D23" s="1639"/>
      <c r="E23" s="1633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646"/>
      <c r="D24" s="1639"/>
      <c r="E24" s="1633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646"/>
      <c r="D25" s="1640"/>
      <c r="E25" s="1634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646"/>
      <c r="D26" s="1638">
        <v>4</v>
      </c>
      <c r="E26" s="1632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646"/>
      <c r="D27" s="1639"/>
      <c r="E27" s="1633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646"/>
      <c r="D28" s="1639"/>
      <c r="E28" s="1633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646"/>
      <c r="D29" s="1639"/>
      <c r="E29" s="1633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647"/>
      <c r="D30" s="1640"/>
      <c r="E30" s="1634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635">
        <v>5</v>
      </c>
      <c r="D31" s="1638">
        <v>2</v>
      </c>
      <c r="E31" s="1632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636"/>
      <c r="D32" s="1639"/>
      <c r="E32" s="1633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636"/>
      <c r="D33" s="1639"/>
      <c r="E33" s="1633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636"/>
      <c r="D34" s="1639"/>
      <c r="E34" s="1633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637"/>
      <c r="D35" s="1640"/>
      <c r="E35" s="1634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641">
        <v>24</v>
      </c>
      <c r="D36" s="1638">
        <v>10</v>
      </c>
      <c r="E36" s="1632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636"/>
      <c r="D37" s="1639"/>
      <c r="E37" s="1633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636"/>
      <c r="D38" s="1639"/>
      <c r="E38" s="1633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636"/>
      <c r="D39" s="1639"/>
      <c r="E39" s="1633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636"/>
      <c r="D40" s="1639"/>
      <c r="E40" s="1633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636"/>
      <c r="D41" s="1639"/>
      <c r="E41" s="1633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642"/>
      <c r="D42" s="1640"/>
      <c r="E42" s="1634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443" t="s">
        <v>1342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  <c r="N2" s="1443"/>
      <c r="O2" s="1443"/>
      <c r="P2" s="1443"/>
      <c r="Q2" s="1443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660" t="s">
        <v>1353</v>
      </c>
      <c r="D4" s="1660"/>
      <c r="E4" s="1661" t="s">
        <v>1354</v>
      </c>
      <c r="F4" s="1662"/>
      <c r="G4" s="1441" t="s">
        <v>255</v>
      </c>
      <c r="H4" s="1441"/>
      <c r="I4" s="1663" t="s">
        <v>1355</v>
      </c>
      <c r="J4" s="1663"/>
      <c r="K4" s="1663" t="s">
        <v>1356</v>
      </c>
      <c r="L4" s="1663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442">
        <f>SUM(C12:C70)/1000</f>
        <v>117.85083100000003</v>
      </c>
      <c r="D5" s="1442"/>
      <c r="E5" s="1664"/>
      <c r="F5" s="1665"/>
      <c r="G5" s="1442"/>
      <c r="H5" s="1442"/>
      <c r="I5" s="1442"/>
      <c r="J5" s="1442"/>
      <c r="K5" s="1442"/>
      <c r="L5" s="1442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442">
        <f>C5-C7</f>
        <v>110.17009600000003</v>
      </c>
      <c r="D6" s="1442"/>
      <c r="E6" s="1664"/>
      <c r="F6" s="1665"/>
      <c r="G6" s="1442"/>
      <c r="H6" s="1442"/>
      <c r="I6" s="1442"/>
      <c r="J6" s="1442"/>
      <c r="K6" s="1442"/>
      <c r="L6" s="1442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442">
        <f>ROUNDUP(SUMIF($D$12:$D$70,$B7,$C$12:$C$70),3)/1000</f>
        <v>7.6807349999999994</v>
      </c>
      <c r="D7" s="1442"/>
      <c r="E7" s="1664"/>
      <c r="F7" s="1665"/>
      <c r="G7" s="1442"/>
      <c r="H7" s="1442"/>
      <c r="I7" s="1442"/>
      <c r="J7" s="1442"/>
      <c r="K7" s="1442"/>
      <c r="L7" s="1442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450">
        <v>0</v>
      </c>
      <c r="B9" s="1448" t="s">
        <v>94</v>
      </c>
      <c r="C9" s="1448" t="s">
        <v>1343</v>
      </c>
      <c r="D9" s="1448" t="s">
        <v>1279</v>
      </c>
      <c r="E9" s="1448" t="s">
        <v>1280</v>
      </c>
      <c r="F9" s="1448" t="s">
        <v>1350</v>
      </c>
      <c r="G9" s="1446" t="s">
        <v>99</v>
      </c>
      <c r="H9" s="1447"/>
      <c r="I9" s="1666"/>
      <c r="J9" s="1446" t="s">
        <v>1345</v>
      </c>
      <c r="K9" s="1447"/>
      <c r="L9" s="1666"/>
      <c r="M9" s="1446" t="s">
        <v>1346</v>
      </c>
      <c r="N9" s="1447"/>
      <c r="O9" s="1447"/>
      <c r="P9" s="1666"/>
      <c r="Q9" s="263" t="s">
        <v>1</v>
      </c>
      <c r="R9" s="784" t="s">
        <v>1348</v>
      </c>
      <c r="S9" s="858" t="s">
        <v>1349</v>
      </c>
    </row>
    <row r="10" spans="1:19" ht="15" customHeight="1">
      <c r="A10" s="1517"/>
      <c r="B10" s="1523"/>
      <c r="C10" s="1523"/>
      <c r="D10" s="1523"/>
      <c r="E10" s="1523"/>
      <c r="F10" s="1523"/>
      <c r="G10" s="75"/>
      <c r="H10" s="1667" t="s">
        <v>0</v>
      </c>
      <c r="I10" s="1668"/>
      <c r="J10" s="75"/>
      <c r="K10" s="1667" t="s">
        <v>0</v>
      </c>
      <c r="L10" s="1668"/>
      <c r="M10" s="1667" t="s">
        <v>1347</v>
      </c>
      <c r="N10" s="1668"/>
      <c r="O10" s="1667" t="s">
        <v>18</v>
      </c>
      <c r="P10" s="1668"/>
      <c r="Q10" s="852"/>
      <c r="R10" s="852"/>
      <c r="S10" s="859"/>
    </row>
    <row r="11" spans="1:19" ht="16.5" customHeight="1" thickBot="1">
      <c r="A11" s="1451"/>
      <c r="B11" s="1449"/>
      <c r="C11" s="1449"/>
      <c r="D11" s="1449"/>
      <c r="E11" s="1449"/>
      <c r="F11" s="1449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444" t="s">
        <v>1289</v>
      </c>
      <c r="B75" s="1445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669" t="s">
        <v>1137</v>
      </c>
      <c r="O3" s="1669"/>
      <c r="P3" s="1669"/>
      <c r="Q3" s="1669"/>
      <c r="R3" s="1669"/>
      <c r="S3" s="1669"/>
      <c r="T3" s="1669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TA413_PBNTL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2026-05-28T04:40:59Z</dcterms:modified>
</cp:coreProperties>
</file>