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E7A83E88-791C-4E48-9647-FDE40F1B7FC9}"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F369" i="2" l="1"/>
  <c r="L368" i="2"/>
  <c r="F367" i="2"/>
  <c r="F368" i="2"/>
  <c r="AK25" i="8"/>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<sst xmlns="http://schemas.openxmlformats.org/spreadsheetml/2006/main" count="11516" uniqueCount="976">
  <si>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</si>
  <si>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</si>
  <si>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</si>
  <si>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</si>
  <si>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</si>
  <si>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</si>
  <si>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</si>
  <si>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</si>
  <si>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</si>
  <si>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</si>
  <si>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</si>
  <si>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</si>
  <si>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</si>
  <si>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</si>
  <si>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</si>
  <si>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</si>
  <si>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</si>
  <si>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</si>
  <si>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</si>
  <si>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</si>
  <si>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</si>
  <si>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</si>
  <si>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</si>
  <si>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</si>
  <si>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</si>
  <si>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</si>
  <si>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</si>
  <si>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</si>
  <si>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</si>
  <si>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</si>
  <si>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</si>
  <si>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</si>
  <si>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</si>
  <si>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</si>
  <si>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</si>
  <si>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</si>
  <si>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</si>
  <si>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</si>
  <si>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</si>
  <si>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</si>
  <si>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</si>
  <si>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</si>
  <si>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</si>
  <si>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</si>
  <si>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</si>
  <si>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</si>
  <si>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</si>
  <si>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</si>
  <si>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</si>
  <si>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</si>
  <si>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</si>
  <si>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</si>
  <si>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</si>
  <si>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</si>
  <si>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</si>
  <si>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</si>
  <si>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</si>
  <si>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</si>
  <si>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</si>
  <si>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</si>
  <si>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</si>
  <si>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</si>
  <si>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</si>
  <si>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</si>
  <si>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</si>
  <si>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</si>
  <si>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</si>
  <si>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</si>
  <si>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</si>
  <si>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</si>
  <si>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</si>
  <si>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</si>
  <si>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</si>
  <si>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</si>
  <si>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</si>
  <si>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</si>
  <si>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</si>
  <si>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</si>
  <si>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</si>
  <si>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</si>
  <si>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</si>
  <si>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</si>
  <si>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</si>
  <si>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</si>
  <si>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</si>
  <si>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</si>
  <si>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</si>
  <si>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</si>
  <si>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</si>
  <si>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</si>
  <si>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</si>
  <si>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</si>
  <si>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</si>
  <si>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</si>
  <si>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</si>
  <si>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</si>
  <si>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</si>
  <si>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</si>
  <si>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</si>
  <si>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</si>
  <si>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</si>
  <si>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</si>
  <si>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</si>
  <si>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</si>
  <si>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</si>
  <si>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</si>
  <si>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</si>
  <si>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</si>
  <si>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</si>
  <si>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</si>
  <si>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</si>
  <si>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</si>
  <si>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</si>
  <si>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</si>
  <si>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</si>
  <si>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</si>
  <si>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</si>
  <si>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</si>
  <si>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</si>
  <si>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</si>
  <si>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</si>
  <si>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</si>
  <si>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</si>
  <si>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</si>
  <si>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</si>
  <si>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</si>
  <si>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</si>
  <si>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</si>
  <si>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</si>
  <si>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</si>
  <si>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</si>
  <si>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</si>
  <si>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</si>
  <si>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</si>
  <si>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</si>
  <si>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</si>
  <si>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</si>
  <si>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</si>
  <si>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</si>
  <si>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</si>
  <si>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</si>
  <si>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</si>
  <si>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</si>
  <si>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</si>
  <si>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</si>
  <si>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</si>
  <si>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</si>
  <si>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</si>
  <si>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</si>
  <si>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</si>
  <si>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</si>
  <si>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</si>
  <si>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</si>
  <si>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</si>
  <si>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</si>
  <si>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</si>
  <si>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</si>
  <si>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</si>
  <si>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</si>
  <si>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</si>
  <si>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</si>
  <si>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</si>
  <si>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</si>
  <si>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</si>
  <si>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</si>
  <si>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</si>
  <si>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</si>
  <si>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</si>
  <si>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</si>
  <si>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</si>
  <si>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</si>
  <si>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</si>
  <si>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</si>
  <si>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</si>
  <si>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</si>
  <si>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</si>
  <si>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</si>
  <si>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</si>
  <si>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</si>
  <si>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</si>
  <si>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</si>
  <si>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</si>
  <si>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</si>
  <si>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</si>
  <si>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</si>
  <si>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</si>
  <si>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</si>
  <si>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</si>
  <si>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</si>
  <si>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</si>
  <si>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</si>
  <si>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</si>
  <si>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</si>
  <si>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</si>
  <si>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</si>
  <si>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</si>
  <si>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</si>
  <si>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</si>
  <si>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</si>
  <si>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</si>
  <si>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</si>
  <si>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</si>
  <si>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</si>
  <si>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</si>
  <si>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</si>
  <si>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</si>
  <si>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</si>
  <si>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</si>
  <si>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</si>
  <si>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</si>
  <si>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</si>
  <si>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</si>
  <si>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</si>
  <si>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</si>
  <si>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</si>
  <si>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</si>
  <si>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</si>
  <si>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</si>
  <si>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</si>
  <si>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</si>
  <si>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</si>
  <si>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</si>
  <si>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</si>
  <si>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</si>
  <si>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</si>
  <si>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</si>
  <si>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</si>
  <si>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</si>
  <si>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</si>
  <si>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</si>
  <si>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</si>
  <si>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</si>
  <si>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</si>
  <si>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</si>
  <si>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</si>
  <si>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</si>
  <si>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</si>
  <si>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</si>
  <si>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</si>
  <si>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</si>
  <si>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</si>
  <si>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</si>
  <si>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</si>
  <si>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</si>
  <si>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</si>
  <si>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</si>
  <si>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</si>
  <si>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</si>
  <si>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</si>
  <si>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</si>
  <si>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</si>
  <si>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</si>
  <si>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</si>
  <si>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</si>
  <si>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</si>
  <si>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</si>
  <si>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</si>
  <si>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</si>
  <si>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</si>
  <si>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</si>
  <si>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</si>
  <si>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</si>
  <si>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</si>
  <si>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</si>
  <si>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</si>
  <si>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</si>
  <si>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</si>
  <si>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</si>
  <si>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</si>
  <si>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</si>
  <si>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</si>
  <si>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</si>
  <si>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</si>
  <si>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</si>
  <si>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</si>
  <si>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</si>
  <si>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</si>
  <si>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</si>
  <si>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</si>
  <si>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</si>
  <si>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</si>
  <si>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</si>
  <si>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</si>
  <si>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</si>
  <si>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</si>
  <si>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</si>
  <si>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</si>
  <si>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</si>
  <si>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</si>
  <si>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</si>
  <si>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</si>
  <si>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</si>
  <si>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</si>
  <si>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</si>
  <si>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</si>
  <si>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</si>
  <si>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</si>
  <si>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</si>
  <si>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</si>
  <si>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</si>
  <si>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</si>
  <si>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</si>
  <si>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</si>
  <si>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</si>
  <si>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</si>
  <si>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</si>
  <si>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</si>
  <si>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</si>
  <si>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</si>
  <si>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</si>
  <si>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</si>
  <si>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</si>
  <si>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</si>
  <si>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</si>
  <si>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</si>
  <si>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</si>
  <si>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</si>
  <si>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</si>
  <si>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</si>
  <si>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</si>
  <si>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</si>
  <si>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</si>
  <si>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</si>
  <si>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</si>
  <si>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</si>
  <si>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</si>
  <si>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</si>
  <si>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</si>
  <si>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</si>
  <si>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</si>
  <si>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</si>
  <si>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</si>
  <si>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</si>
  <si>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</si>
  <si>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</si>
  <si>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</si>
  <si>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</si>
  <si>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</si>
  <si>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</si>
  <si>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</si>
  <si>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</si>
  <si>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</si>
  <si>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</si>
  <si>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</si>
  <si>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</si>
  <si>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</si>
  <si>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</si>
  <si>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</si>
  <si>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</si>
  <si>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</si>
  <si>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</si>
  <si>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</si>
  <si>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</si>
  <si>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</si>
  <si>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</si>
  <si>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</si>
  <si>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</si>
  <si>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</si>
  <si>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</si>
  <si>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</si>
  <si>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</si>
  <si>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</si>
  <si>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</si>
  <si>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</si>
  <si>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</si>
  <si>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</si>
  <si>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</si>
  <si>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</si>
  <si>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</si>
  <si>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</si>
  <si>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</si>
  <si>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</si>
  <si>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</si>
  <si>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</si>
  <si>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</si>
  <si>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</si>
  <si>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</si>
  <si>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</si>
  <si>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</si>
  <si>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</si>
  <si>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</si>
  <si>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</si>
  <si>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</si>
  <si>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</si>
  <si>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</si>
  <si>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</si>
  <si>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</si>
  <si>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</si>
  <si>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</si>
  <si>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</si>
  <si>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</si>
  <si>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</si>
  <si>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</si>
  <si>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</si>
  <si>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</si>
  <si>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</si>
  <si>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</si>
  <si>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</si>
  <si>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</si>
  <si>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</si>
  <si>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</si>
  <si>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</si>
  <si>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</si>
  <si>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</si>
  <si>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</si>
  <si>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</si>
  <si>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</si>
  <si>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</si>
  <si>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</si>
  <si>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</si>
  <si>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</si>
  <si>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</si>
  <si>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</si>
  <si>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</si>
  <si>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</si>
  <si>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</si>
  <si>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</si>
  <si>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</si>
  <si>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</si>
  <si>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</si>
  <si>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</si>
  <si>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</si>
  <si>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</si>
  <si>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</si>
  <si>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</si>
  <si>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</si>
  <si>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</si>
  <si>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</si>
  <si>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</si>
  <si>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</si>
  <si>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</si>
  <si>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</si>
  <si>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</si>
  <si>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</si>
  <si>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</si>
  <si>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</si>
  <si>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</si>
  <si>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</si>
  <si>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</si>
  <si>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</si>
  <si>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</si>
  <si>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</si>
  <si>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</si>
  <si>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</si>
  <si>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</si>
  <si>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</si>
  <si>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</si>
  <si>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</si>
  <si>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</si>
  <si>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</si>
  <si>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</si>
  <si>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</si>
  <si>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</si>
  <si>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</si>
  <si>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</si>
  <si>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</si>
  <si>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</si>
  <si>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</si>
  <si>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</si>
  <si>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</si>
  <si>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</si>
  <si>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</si>
  <si>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</si>
  <si>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</si>
  <si>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</si>
  <si>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</si>
  <si>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</si>
  <si>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</si>
  <si>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</si>
  <si>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</si>
  <si>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</si>
  <si>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</si>
  <si>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</si>
  <si>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</si>
  <si>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</si>
  <si>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</si>
  <si>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</si>
  <si>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</si>
  <si>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</si>
  <si>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</si>
  <si>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</si>
  <si>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</si>
  <si>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</si>
  <si>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</si>
  <si>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</si>
  <si>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</si>
  <si>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</si>
  <si>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</si>
  <si>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</si>
  <si>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</si>
  <si>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</si>
  <si>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</si>
  <si>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</si>
  <si>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</si>
  <si>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</si>
  <si>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</si>
  <si>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</si>
  <si>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</si>
  <si>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</si>
  <si>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</si>
  <si>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</si>
  <si>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</si>
  <si>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</si>
  <si>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</si>
  <si>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</si>
  <si>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</si>
  <si>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</si>
  <si>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</si>
  <si>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</si>
  <si>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</si>
  <si>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</si>
  <si>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</si>
  <si>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</si>
  <si>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</si>
  <si>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</si>
  <si>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</si>
  <si>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</si>
  <si>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</si>
  <si>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</si>
  <si>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</si>
  <si>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</si>
  <si>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</si>
  <si>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</si>
  <si>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</si>
  <si>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</si>
  <si>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</si>
  <si>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</si>
  <si>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</si>
  <si>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</si>
  <si>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</si>
  <si>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</si>
  <si>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</si>
  <si>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</si>
  <si>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</si>
  <si>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</si>
  <si>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</si>
  <si>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</si>
  <si>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</si>
  <si>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</si>
  <si>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</si>
  <si>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</si>
  <si>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</si>
  <si>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</si>
  <si>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</si>
  <si>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</si>
  <si>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</si>
  <si>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</si>
  <si>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</si>
  <si>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</si>
  <si>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</si>
  <si>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</si>
  <si>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</si>
  <si>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</si>
  <si>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</si>
  <si>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</si>
  <si>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</si>
  <si>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</si>
  <si>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</si>
  <si>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</si>
  <si>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</si>
  <si>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</si>
  <si>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</si>
  <si>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</si>
  <si>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</si>
  <si>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</si>
  <si>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</si>
  <si>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</si>
  <si>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</si>
  <si>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</si>
  <si>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</si>
  <si>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</si>
  <si>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</si>
  <si>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</si>
  <si>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</si>
  <si>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</si>
  <si>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</si>
  <si>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</si>
  <si>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</si>
  <si>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</si>
  <si>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</si>
  <si>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</si>
  <si>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</si>
  <si>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</si>
  <si>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</si>
  <si>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</si>
  <si>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</si>
  <si>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</si>
  <si>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</si>
  <si>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</si>
  <si>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</si>
  <si>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</si>
  <si>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</si>
  <si>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</si>
  <si>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</si>
  <si>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</si>
  <si>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</si>
  <si>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</si>
  <si>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</si>
  <si>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</si>
  <si>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</si>
  <si>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</si>
  <si>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</si>
  <si>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</si>
  <si>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</si>
  <si>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</si>
  <si>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</si>
  <si>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</si>
  <si>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</si>
  <si>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</si>
  <si>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</si>
  <si>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</si>
  <si>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</si>
  <si>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</si>
  <si>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</si>
  <si>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</si>
  <si>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</si>
  <si>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</si>
  <si>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</si>
  <si>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</si>
  <si>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</si>
  <si>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</si>
  <si>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</si>
  <si>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</si>
  <si>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</si>
  <si>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</si>
  <si>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</si>
  <si>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</si>
  <si>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</si>
  <si>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</si>
  <si>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</si>
  <si>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</si>
  <si>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</si>
  <si>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</si>
  <si>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</si>
  <si>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</si>
  <si>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</si>
  <si>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</si>
  <si>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</si>
  <si>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</si>
  <si>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</si>
  <si>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</si>
  <si>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</si>
  <si>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</si>
  <si>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</si>
  <si>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</si>
  <si>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</si>
  <si>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</si>
  <si>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</si>
  <si>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</si>
  <si>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</si>
  <si>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</si>
  <si>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</si>
  <si>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</si>
  <si>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</si>
  <si>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</si>
  <si>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</si>
  <si>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</si>
  <si>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</si>
  <si>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</si>
  <si>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</si>
  <si>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</si>
  <si>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</si>
  <si>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</si>
  <si>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</si>
  <si>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</si>
  <si>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</si>
  <si>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</si>
  <si>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</si>
  <si>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</si>
  <si>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</si>
  <si>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</si>
  <si>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</si>
  <si>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</si>
  <si>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</si>
  <si>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</si>
  <si>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</si>
  <si>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</si>
  <si>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</si>
  <si>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</si>
  <si>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</si>
  <si>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</si>
  <si>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</si>
  <si>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</si>
  <si>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</si>
  <si>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</si>
  <si>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</si>
  <si>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</si>
  <si>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</si>
  <si>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</si>
  <si>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</si>
  <si>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</si>
  <si>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</si>
  <si>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</si>
  <si>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</si>
  <si>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</si>
  <si>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</si>
  <si>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</si>
  <si>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</si>
  <si>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</si>
  <si>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</si>
  <si>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</si>
  <si>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</si>
  <si>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</si>
  <si>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</si>
  <si>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</si>
  <si>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</si>
  <si>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</si>
  <si>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</si>
  <si>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</si>
  <si>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</si>
  <si>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</si>
  <si>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</si>
  <si>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</si>
  <si>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</si>
  <si>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</si>
  <si>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</si>
  <si>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</si>
  <si>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</si>
  <si>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</si>
  <si>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</si>
  <si>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</si>
  <si>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</si>
  <si>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</si>
  <si>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</si>
  <si>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</si>
  <si>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</si>
  <si>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</si>
  <si>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</si>
  <si>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</si>
  <si>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</si>
  <si>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</si>
  <si>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</si>
  <si>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</si>
  <si>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</si>
  <si>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</si>
  <si>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</si>
  <si>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</si>
  <si>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</si>
  <si>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</si>
  <si>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</si>
  <si>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</si>
  <si>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</si>
  <si>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</si>
  <si>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</si>
  <si>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</si>
  <si>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</si>
  <si>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</si>
  <si>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</si>
  <si>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</si>
  <si>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</si>
  <si>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</si>
  <si>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</si>
  <si>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</si>
  <si>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</si>
  <si>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</si>
  <si>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</si>
  <si>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</si>
  <si>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</si>
  <si>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</si>
  <si>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</si>
  <si>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</si>
  <si>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</si>
  <si>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</si>
  <si>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</si>
  <si>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</si>
  <si>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</si>
  <si>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</si>
  <si>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</si>
  <si>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</si>
  <si>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</si>
  <si>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</si>
  <si>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</si>
  <si>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</si>
  <si>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</si>
  <si>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</si>
  <si>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</si>
  <si>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</si>
  <si>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</si>
  <si>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</si>
  <si>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</si>
  <si>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</si>
  <si>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</si>
  <si>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</si>
  <si>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</si>
  <si>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</si>
  <si>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</si>
  <si>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</si>
  <si>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</si>
  <si>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</si>
  <si>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</si>
  <si>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</si>
  <si>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</si>
  <si>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</si>
  <si>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</si>
  <si>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</si>
  <si>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</si>
  <si>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</si>
  <si>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</si>
  <si>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</si>
  <si>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</si>
  <si>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</si>
  <si>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</si>
  <si>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</si>
  <si>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</si>
  <si>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</si>
  <si>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</si>
  <si>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</si>
  <si>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</si>
  <si>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</si>
  <si>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</si>
  <si>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</si>
  <si>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</si>
  <si>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</si>
  <si>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</si>
  <si>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</si>
  <si>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</si>
  <si>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</si>
  <si>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</si>
  <si>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</si>
  <si>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</si>
  <si>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</si>
  <si>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</si>
  <si>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</si>
  <si>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</si>
  <si>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</si>
  <si>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</si>
  <si>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</si>
  <si>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</si>
  <si>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</si>
  <si>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</si>
  <si>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</si>
  <si>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</si>
  <si>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</si>
  <si>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</si>
  <si>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</si>
  <si>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</si>
  <si>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</si>
  <si>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</si>
  <si>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</si>
  <si>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</si>
  <si>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</si>
  <si>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</si>
  <si>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</si>
  <si>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</si>
  <si>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</si>
  <si>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</si>
  <si>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</si>
  <si>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</si>
  <si>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</si>
  <si>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</si>
  <si>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</si>
  <si>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</si>
  <si>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</si>
  <si>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</si>
  <si>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</si>
  <si>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</si>
  <si>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</si>
  <si>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</si>
  <si>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</si>
  <si>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</si>
  <si>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</si>
  <si>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</si>
  <si>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</si>
  <si>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</si>
  <si>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</si>
  <si>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</si>
  <si>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</si>
  <si>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</si>
  <si>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</si>
  <si>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</si>
  <si>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</si>
  <si>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</si>
  <si>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</si>
  <si>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</si>
  <si>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</si>
  <si>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</si>
  <si>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</si>
  <si>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</si>
  <si>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</si>
  <si>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</si>
  <si>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</si>
  <si>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</si>
  <si>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</si>
  <si>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</si>
  <si>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</si>
  <si>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</si>
  <si>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</si>
  <si>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</si>
  <si>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</si>
  <si>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</si>
  <si>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</si>
  <si>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</si>
  <si>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</si>
  <si>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</si>
  <si>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</si>
  <si>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</si>
  <si>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</si>
  <si>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</si>
  <si>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</si>
  <si>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</si>
  <si>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</si>
  <si>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</si>
  <si>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</si>
  <si>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</si>
  <si>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</si>
  <si>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</si>
  <si>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</si>
  <si>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</si>
  <si>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</si>
  <si>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</si>
  <si>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</si>
  <si>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</si>
  <si>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</si>
  <si>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</si>
  <si>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</si>
  <si>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</si>
  <si>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</si>
  <si>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</si>
  <si>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</si>
  <si>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</si>
  <si>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</si>
  <si>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</si>
  <si>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</si>
  <si>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</si>
  <si>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</si>
  <si>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</si>
  <si>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</si>
  <si>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</si>
  <si>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</si>
  <si>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</si>
  <si>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</si>
  <si>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</si>
  <si>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</si>
  <si>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</si>
  <si>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</si>
  <si>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</si>
  <si>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</si>
  <si>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</si>
  <si>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</si>
  <si>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</si>
  <si>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</si>
  <si>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</si>
  <si>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</si>
  <si>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</si>
  <si>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</si>
  <si>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</si>
  <si>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</si>
  <si>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</si>
  <si>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</si>
  <si>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</si>
  <si>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</si>
  <si>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</si>
  <si>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</si>
  <si>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</si>
  <si>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</si>
  <si>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</si>
  <si>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</si>
  <si>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</si>
  <si>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</si>
  <si>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</si>
  <si>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</si>
  <si>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</si>
  <si>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</si>
  <si>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</si>
  <si>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</si>
  <si>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</si>
  <si>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</si>
  <si>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</si>
  <si>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</si>
  <si>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</si>
  <si>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Tack Welding Completed- 174/362,                Gangs Engaged-3.</t>
  </si>
  <si>
    <t>119/0-120/0= Hot line work U/P</t>
  </si>
  <si>
    <t>108/0,108/1 , 108/2 ,108/3,108/4, 108/5</t>
  </si>
  <si>
    <t>177/0,177/1,177/2,177/3,177/4,1777/5,177/6,177/7,177/8,178/0</t>
  </si>
  <si>
    <t>Date:- 28th June 2026.</t>
  </si>
  <si>
    <t>Earthing-266/376.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</si>
</sst>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9">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168" fontId="0" fillId="12" borderId="19" xfId="0" applyNumberFormat="1" applyFon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P5" sqref="P5"/>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6"/>
      <c r="C1" s="686"/>
      <c r="D1" s="686"/>
      <c r="E1" s="686"/>
      <c r="F1" s="686"/>
      <c r="G1" s="686"/>
      <c r="H1" s="686"/>
      <c r="I1" s="686"/>
      <c r="J1" s="686"/>
      <c r="K1" s="686"/>
      <c r="L1" s="686"/>
      <c r="M1" s="686"/>
    </row>
    <row r="2" spans="2:14" ht="20.100000000000001" customHeight="1" x14ac:dyDescent="0.25">
      <c r="B2" s="690" t="s">
        <v>311</v>
      </c>
      <c r="C2" s="691"/>
      <c r="D2" s="692"/>
      <c r="E2" s="692"/>
      <c r="F2" s="692"/>
      <c r="G2" s="692"/>
      <c r="H2" s="692"/>
      <c r="I2" s="692"/>
      <c r="J2" s="692"/>
      <c r="K2" s="693"/>
      <c r="L2" s="693"/>
      <c r="M2" s="694"/>
    </row>
    <row r="3" spans="2:14" ht="19.5" customHeight="1" x14ac:dyDescent="0.25">
      <c r="B3" s="706" t="s">
        <v>310</v>
      </c>
      <c r="C3" s="707"/>
      <c r="D3" s="707"/>
      <c r="E3" s="707"/>
      <c r="F3" s="707"/>
      <c r="G3" s="707"/>
      <c r="H3" s="707"/>
      <c r="I3" s="707"/>
      <c r="J3" s="707"/>
      <c r="K3" s="707"/>
      <c r="L3" s="707"/>
      <c r="M3" s="708"/>
    </row>
    <row r="4" spans="2:14" ht="18.75" x14ac:dyDescent="0.3">
      <c r="B4" s="695" t="s">
        <v>312</v>
      </c>
      <c r="C4" s="696"/>
      <c r="D4" s="697"/>
      <c r="E4" s="697"/>
      <c r="F4" s="698"/>
      <c r="G4" s="698"/>
      <c r="H4" s="698"/>
      <c r="I4" s="698"/>
      <c r="J4" s="697"/>
      <c r="K4" s="699"/>
      <c r="L4" s="699"/>
      <c r="M4" s="700"/>
    </row>
    <row r="5" spans="2:14" x14ac:dyDescent="0.25">
      <c r="B5" s="701" t="s">
        <v>309</v>
      </c>
      <c r="C5" s="702"/>
      <c r="D5" s="702"/>
      <c r="E5" s="703"/>
      <c r="F5" s="712" t="s">
        <v>912</v>
      </c>
      <c r="G5" s="713"/>
      <c r="H5" s="713"/>
      <c r="I5" s="713"/>
      <c r="J5" s="714"/>
      <c r="K5" s="715" t="s">
        <v>974</v>
      </c>
      <c r="L5" s="716"/>
      <c r="M5" s="717"/>
    </row>
    <row r="6" spans="2:14" x14ac:dyDescent="0.25">
      <c r="B6" s="701" t="s">
        <v>532</v>
      </c>
      <c r="C6" s="702"/>
      <c r="D6" s="702"/>
      <c r="E6" s="702"/>
      <c r="F6" s="712" t="s">
        <v>5</v>
      </c>
      <c r="G6" s="713"/>
      <c r="H6" s="713"/>
      <c r="I6" s="713"/>
      <c r="J6" s="714"/>
      <c r="K6" s="715" t="s">
        <v>6</v>
      </c>
      <c r="L6" s="716"/>
      <c r="M6" s="717"/>
    </row>
    <row r="7" spans="2:14" x14ac:dyDescent="0.25">
      <c r="B7" s="704" t="s">
        <v>289</v>
      </c>
      <c r="C7" s="709" t="s">
        <v>9</v>
      </c>
      <c r="D7" s="131" t="s">
        <v>290</v>
      </c>
      <c r="E7" s="131" t="s">
        <v>292</v>
      </c>
      <c r="F7" s="131" t="s">
        <v>13</v>
      </c>
      <c r="G7" s="689" t="s">
        <v>902</v>
      </c>
      <c r="H7" s="689"/>
      <c r="I7" s="689" t="s">
        <v>15</v>
      </c>
      <c r="J7" s="689" t="s">
        <v>308</v>
      </c>
      <c r="K7" s="132" t="s">
        <v>911</v>
      </c>
      <c r="L7" s="132" t="s">
        <v>960</v>
      </c>
      <c r="M7" s="705" t="s">
        <v>16</v>
      </c>
    </row>
    <row r="8" spans="2:14" x14ac:dyDescent="0.25">
      <c r="B8" s="704"/>
      <c r="C8" s="710"/>
      <c r="D8" s="709" t="s">
        <v>291</v>
      </c>
      <c r="E8" s="131" t="s">
        <v>293</v>
      </c>
      <c r="F8" s="131" t="s">
        <v>294</v>
      </c>
      <c r="G8" s="689" t="s">
        <v>295</v>
      </c>
      <c r="H8" s="689" t="s">
        <v>296</v>
      </c>
      <c r="I8" s="689"/>
      <c r="J8" s="689"/>
      <c r="K8" s="709" t="s">
        <v>295</v>
      </c>
      <c r="L8" s="709" t="s">
        <v>295</v>
      </c>
      <c r="M8" s="705"/>
    </row>
    <row r="9" spans="2:14" x14ac:dyDescent="0.25">
      <c r="B9" s="704"/>
      <c r="C9" s="711"/>
      <c r="D9" s="711"/>
      <c r="E9" s="146">
        <v>46173</v>
      </c>
      <c r="F9" s="131" t="s">
        <v>937</v>
      </c>
      <c r="G9" s="689"/>
      <c r="H9" s="689"/>
      <c r="I9" s="689"/>
      <c r="J9" s="689"/>
      <c r="K9" s="711"/>
      <c r="L9" s="711"/>
      <c r="M9" s="705"/>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975</v>
      </c>
      <c r="N13" s="145"/>
    </row>
    <row r="14" spans="2:14" x14ac:dyDescent="0.25">
      <c r="B14" s="86" t="s">
        <v>299</v>
      </c>
      <c r="C14" s="125"/>
      <c r="D14" s="74"/>
      <c r="E14" s="74"/>
      <c r="F14" s="74"/>
      <c r="G14" s="687">
        <v>1</v>
      </c>
      <c r="H14" s="687"/>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970</v>
      </c>
      <c r="N16" s="145"/>
    </row>
    <row r="17" spans="2:14" x14ac:dyDescent="0.25">
      <c r="B17" s="88" t="s">
        <v>299</v>
      </c>
      <c r="C17" s="126"/>
      <c r="D17" s="77"/>
      <c r="E17" s="77"/>
      <c r="F17" s="77"/>
      <c r="G17" s="688">
        <v>1</v>
      </c>
      <c r="H17" s="688"/>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885</v>
      </c>
      <c r="C23" s="552" t="s">
        <v>314</v>
      </c>
      <c r="D23" s="644">
        <v>139.6</v>
      </c>
      <c r="E23" s="79">
        <v>16.428999999999998</v>
      </c>
      <c r="F23" s="644">
        <f>D23-E23</f>
        <v>123.17099999999999</v>
      </c>
      <c r="G23" s="79">
        <v>23</v>
      </c>
      <c r="H23" s="637">
        <v>13.263999999999999</v>
      </c>
      <c r="I23" s="598"/>
      <c r="J23" s="598">
        <v>28.725999999999999</v>
      </c>
      <c r="K23" s="110"/>
      <c r="L23" s="110"/>
      <c r="M23" s="93" t="s">
        <v>971</v>
      </c>
      <c r="N23" s="145"/>
    </row>
    <row r="24" spans="2:14" x14ac:dyDescent="0.25">
      <c r="B24" s="94" t="s">
        <v>305</v>
      </c>
      <c r="C24" s="127"/>
      <c r="D24" s="80"/>
      <c r="E24" s="80"/>
      <c r="F24" s="80"/>
      <c r="G24" s="684">
        <v>3</v>
      </c>
      <c r="H24" s="685"/>
      <c r="I24" s="80"/>
      <c r="J24" s="80"/>
      <c r="K24" s="111"/>
      <c r="L24" s="111"/>
      <c r="M24" s="95"/>
      <c r="N24" s="145"/>
    </row>
    <row r="25" spans="2:14" x14ac:dyDescent="0.25">
      <c r="B25" s="94" t="s">
        <v>306</v>
      </c>
      <c r="C25" s="127"/>
      <c r="D25" s="80"/>
      <c r="E25" s="80"/>
      <c r="F25" s="80"/>
      <c r="G25" s="684">
        <v>1</v>
      </c>
      <c r="H25" s="685"/>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7" t="s">
        <v>0</v>
      </c>
      <c r="C1" s="728"/>
      <c r="D1" s="728"/>
      <c r="E1" s="728"/>
      <c r="F1" s="728"/>
      <c r="G1" s="728"/>
      <c r="H1" s="728"/>
      <c r="I1" s="728"/>
      <c r="J1" s="728"/>
      <c r="K1" s="728"/>
      <c r="L1" s="728"/>
      <c r="M1" s="728"/>
      <c r="N1" s="728"/>
      <c r="O1" s="728"/>
      <c r="P1" s="728"/>
      <c r="Q1" s="729"/>
      <c r="R1" s="153"/>
      <c r="S1" s="154"/>
      <c r="T1" s="154"/>
      <c r="U1" s="154"/>
      <c r="V1" s="154"/>
      <c r="W1" s="154"/>
      <c r="X1" s="155"/>
    </row>
    <row r="2" spans="2:24" ht="19.5" hidden="1" customHeight="1" thickBot="1" x14ac:dyDescent="0.3">
      <c r="B2" s="724" t="s">
        <v>1</v>
      </c>
      <c r="C2" s="725"/>
      <c r="D2" s="725"/>
      <c r="E2" s="725"/>
      <c r="F2" s="725"/>
      <c r="G2" s="725"/>
      <c r="H2" s="725"/>
      <c r="I2" s="725"/>
      <c r="J2" s="725"/>
      <c r="K2" s="725"/>
      <c r="L2" s="725"/>
      <c r="M2" s="725"/>
      <c r="N2" s="725"/>
      <c r="O2" s="725"/>
      <c r="P2" s="725"/>
      <c r="Q2" s="726"/>
      <c r="R2" s="2"/>
      <c r="X2" s="156"/>
    </row>
    <row r="3" spans="2:24" ht="19.5" hidden="1" customHeight="1" thickBot="1" x14ac:dyDescent="0.3">
      <c r="B3" s="724" t="s">
        <v>2</v>
      </c>
      <c r="C3" s="725"/>
      <c r="D3" s="725"/>
      <c r="E3" s="725"/>
      <c r="F3" s="725"/>
      <c r="G3" s="725"/>
      <c r="H3" s="726"/>
      <c r="I3" s="724" t="s">
        <v>3</v>
      </c>
      <c r="J3" s="725"/>
      <c r="K3" s="725"/>
      <c r="L3" s="726"/>
      <c r="M3" s="725" t="s">
        <v>497</v>
      </c>
      <c r="N3" s="725"/>
      <c r="O3" s="725"/>
      <c r="P3" s="725"/>
      <c r="Q3" s="726"/>
      <c r="R3" s="4"/>
      <c r="X3" s="156"/>
    </row>
    <row r="4" spans="2:24" ht="19.5" hidden="1" customHeight="1" thickBot="1" x14ac:dyDescent="0.3">
      <c r="B4" s="721" t="s">
        <v>4</v>
      </c>
      <c r="C4" s="722"/>
      <c r="D4" s="722"/>
      <c r="E4" s="722"/>
      <c r="F4" s="722"/>
      <c r="G4" s="722"/>
      <c r="H4" s="723"/>
      <c r="I4" s="724" t="s">
        <v>5</v>
      </c>
      <c r="J4" s="725"/>
      <c r="K4" s="725"/>
      <c r="L4" s="726"/>
      <c r="M4" s="725" t="s">
        <v>6</v>
      </c>
      <c r="N4" s="725"/>
      <c r="O4" s="725"/>
      <c r="P4" s="725"/>
      <c r="Q4" s="726"/>
      <c r="R4" s="4"/>
      <c r="S4" s="2">
        <f>458+94.23+9.48</f>
        <v>561.71</v>
      </c>
      <c r="X4" s="156"/>
    </row>
    <row r="5" spans="2:24" s="9" customFormat="1" ht="22.5" hidden="1" customHeight="1" thickBot="1" x14ac:dyDescent="0.3">
      <c r="B5" s="6" t="s">
        <v>7</v>
      </c>
      <c r="C5" s="730" t="s">
        <v>8</v>
      </c>
      <c r="D5" s="730"/>
      <c r="E5" s="731" t="s">
        <v>9</v>
      </c>
      <c r="F5" s="732"/>
      <c r="G5" s="7" t="s">
        <v>10</v>
      </c>
      <c r="H5" s="7" t="s">
        <v>11</v>
      </c>
      <c r="I5" s="8" t="s">
        <v>12</v>
      </c>
      <c r="J5" s="8" t="s">
        <v>13</v>
      </c>
      <c r="K5" s="7" t="s">
        <v>14</v>
      </c>
      <c r="L5" s="8" t="s">
        <v>15</v>
      </c>
      <c r="M5" s="733" t="s">
        <v>16</v>
      </c>
      <c r="N5" s="734"/>
      <c r="O5" s="734"/>
      <c r="P5" s="734"/>
      <c r="Q5" s="735"/>
      <c r="R5" s="166"/>
      <c r="X5" s="157"/>
    </row>
    <row r="6" spans="2:24" s="15" customFormat="1" ht="24.75" hidden="1" customHeight="1" x14ac:dyDescent="0.25">
      <c r="B6" s="11">
        <v>1</v>
      </c>
      <c r="C6" s="736" t="s">
        <v>17</v>
      </c>
      <c r="D6" s="736"/>
      <c r="E6" s="737" t="s">
        <v>18</v>
      </c>
      <c r="F6" s="738"/>
      <c r="G6" s="12">
        <v>136.70500000000001</v>
      </c>
      <c r="H6" s="13">
        <v>126</v>
      </c>
      <c r="I6" s="14">
        <f>87.055+32.269+7</f>
        <v>126.32400000000001</v>
      </c>
      <c r="J6" s="70">
        <f>G6-I6</f>
        <v>10.381</v>
      </c>
      <c r="K6" s="13">
        <f>17.381-7</f>
        <v>10.381</v>
      </c>
      <c r="L6" s="14"/>
      <c r="M6" s="739"/>
      <c r="N6" s="740"/>
      <c r="O6" s="740"/>
      <c r="P6" s="740"/>
      <c r="Q6" s="741"/>
      <c r="R6" s="167"/>
      <c r="X6" s="158"/>
    </row>
    <row r="7" spans="2:24" s="15" customFormat="1" ht="22.5" hidden="1" customHeight="1" x14ac:dyDescent="0.25">
      <c r="B7" s="17">
        <v>2</v>
      </c>
      <c r="C7" s="742" t="s">
        <v>283</v>
      </c>
      <c r="D7" s="742"/>
      <c r="E7" s="743" t="s">
        <v>18</v>
      </c>
      <c r="F7" s="744"/>
      <c r="G7" s="18">
        <v>136.70500000000001</v>
      </c>
      <c r="H7" s="19">
        <v>126</v>
      </c>
      <c r="I7" s="71">
        <f>69.41+32.269+7</f>
        <v>108.679</v>
      </c>
      <c r="J7" s="71">
        <f>G7-I7</f>
        <v>28.02600000000001</v>
      </c>
      <c r="K7" s="19"/>
      <c r="L7" s="18"/>
      <c r="M7" s="745"/>
      <c r="N7" s="746"/>
      <c r="O7" s="746"/>
      <c r="P7" s="746"/>
      <c r="Q7" s="747"/>
      <c r="R7" s="167"/>
      <c r="X7" s="158"/>
    </row>
    <row r="8" spans="2:24" s="15" customFormat="1" ht="22.5" hidden="1" customHeight="1" thickBot="1" x14ac:dyDescent="0.3">
      <c r="B8" s="20">
        <v>3</v>
      </c>
      <c r="C8" s="748" t="s">
        <v>19</v>
      </c>
      <c r="D8" s="749"/>
      <c r="E8" s="750" t="s">
        <v>20</v>
      </c>
      <c r="F8" s="751"/>
      <c r="G8" s="21">
        <v>34</v>
      </c>
      <c r="H8" s="22">
        <v>34</v>
      </c>
      <c r="I8" s="21"/>
      <c r="J8" s="23"/>
      <c r="K8" s="22"/>
      <c r="L8" s="21"/>
      <c r="M8" s="752"/>
      <c r="N8" s="753"/>
      <c r="O8" s="753"/>
      <c r="P8" s="753"/>
      <c r="Q8" s="754"/>
      <c r="R8" s="167"/>
      <c r="X8" s="158"/>
    </row>
    <row r="9" spans="2:24" s="15" customFormat="1" ht="22.5" hidden="1" customHeight="1" x14ac:dyDescent="0.25">
      <c r="B9" s="755">
        <v>4</v>
      </c>
      <c r="C9" s="736" t="s">
        <v>21</v>
      </c>
      <c r="D9" s="736"/>
      <c r="E9" s="737" t="s">
        <v>20</v>
      </c>
      <c r="F9" s="738"/>
      <c r="G9" s="12">
        <v>371</v>
      </c>
      <c r="H9" s="13">
        <v>165</v>
      </c>
      <c r="I9" s="12">
        <f>S27</f>
        <v>378</v>
      </c>
      <c r="J9" s="12">
        <f>G9-I9</f>
        <v>-7</v>
      </c>
      <c r="K9" s="13"/>
      <c r="L9" s="12">
        <f>COUNTIF($S$28:$S$1145, "WIP")</f>
        <v>1</v>
      </c>
      <c r="M9" s="739"/>
      <c r="N9" s="740"/>
      <c r="O9" s="740"/>
      <c r="P9" s="740"/>
      <c r="Q9" s="741"/>
      <c r="R9" s="167"/>
      <c r="S9" s="168"/>
      <c r="U9" s="168"/>
      <c r="X9" s="158"/>
    </row>
    <row r="10" spans="2:24" s="15" customFormat="1" ht="22.5" hidden="1" customHeight="1" x14ac:dyDescent="0.25">
      <c r="B10" s="756"/>
      <c r="C10" s="758" t="s">
        <v>22</v>
      </c>
      <c r="D10" s="758"/>
      <c r="E10" s="759" t="s">
        <v>20</v>
      </c>
      <c r="F10" s="760"/>
      <c r="G10" s="24"/>
      <c r="H10" s="19"/>
      <c r="I10" s="24">
        <v>13</v>
      </c>
      <c r="J10" s="24"/>
      <c r="K10" s="24"/>
      <c r="L10" s="24"/>
      <c r="M10" s="761"/>
      <c r="N10" s="762"/>
      <c r="O10" s="762"/>
      <c r="P10" s="762"/>
      <c r="Q10" s="763"/>
      <c r="R10" s="167"/>
      <c r="X10" s="158"/>
    </row>
    <row r="11" spans="2:24" s="15" customFormat="1" ht="22.5" hidden="1" customHeight="1" thickBot="1" x14ac:dyDescent="0.3">
      <c r="B11" s="757"/>
      <c r="C11" s="764" t="s">
        <v>23</v>
      </c>
      <c r="D11" s="764"/>
      <c r="E11" s="765" t="s">
        <v>20</v>
      </c>
      <c r="F11" s="766"/>
      <c r="G11" s="25"/>
      <c r="H11" s="22"/>
      <c r="I11" s="25"/>
      <c r="J11" s="25"/>
      <c r="K11" s="25"/>
      <c r="L11" s="25"/>
      <c r="M11" s="767"/>
      <c r="N11" s="768"/>
      <c r="O11" s="768"/>
      <c r="P11" s="768"/>
      <c r="Q11" s="769"/>
      <c r="R11" s="167"/>
      <c r="X11" s="158"/>
    </row>
    <row r="12" spans="2:24" s="15" customFormat="1" ht="22.5" hidden="1" customHeight="1" thickBot="1" x14ac:dyDescent="0.3">
      <c r="B12" s="26">
        <v>5</v>
      </c>
      <c r="C12" s="770" t="s">
        <v>24</v>
      </c>
      <c r="D12" s="770"/>
      <c r="E12" s="771" t="s">
        <v>20</v>
      </c>
      <c r="F12" s="772"/>
      <c r="G12" s="27">
        <v>346</v>
      </c>
      <c r="H12" s="28"/>
      <c r="I12" s="29">
        <v>94</v>
      </c>
      <c r="J12" s="27">
        <f>G12-I12</f>
        <v>252</v>
      </c>
      <c r="K12" s="28"/>
      <c r="L12" s="27"/>
      <c r="M12" s="773"/>
      <c r="N12" s="774"/>
      <c r="O12" s="774"/>
      <c r="P12" s="774"/>
      <c r="Q12" s="775"/>
      <c r="R12" s="167"/>
      <c r="X12" s="158"/>
    </row>
    <row r="13" spans="2:24" s="15" customFormat="1" ht="22.5" hidden="1" customHeight="1" x14ac:dyDescent="0.25">
      <c r="B13" s="755">
        <v>6</v>
      </c>
      <c r="C13" s="736" t="s">
        <v>25</v>
      </c>
      <c r="D13" s="736"/>
      <c r="E13" s="737" t="s">
        <v>20</v>
      </c>
      <c r="F13" s="738"/>
      <c r="G13" s="30">
        <f>G9</f>
        <v>371</v>
      </c>
      <c r="H13" s="13">
        <v>98</v>
      </c>
      <c r="I13" s="31" t="str">
        <f>'Erection Compiled'!I6</f>
        <v>Completed</v>
      </c>
      <c r="J13" s="13" t="e">
        <f>G13-I13</f>
        <v>#VALUE!</v>
      </c>
      <c r="K13" s="13"/>
      <c r="L13" s="12">
        <f>COUNTIF('Erection Compiled'!I7:I391,"WIP")</f>
        <v>1</v>
      </c>
      <c r="M13" s="776"/>
      <c r="N13" s="777"/>
      <c r="O13" s="777"/>
      <c r="P13" s="777"/>
      <c r="Q13" s="778"/>
      <c r="R13" s="16"/>
      <c r="S13" s="167"/>
      <c r="T13" s="167"/>
      <c r="U13" s="167"/>
      <c r="V13" s="167"/>
      <c r="W13" s="167"/>
      <c r="X13" s="158"/>
    </row>
    <row r="14" spans="2:24" s="15" customFormat="1" ht="22.5" hidden="1" customHeight="1" x14ac:dyDescent="0.25">
      <c r="B14" s="756"/>
      <c r="C14" s="758" t="s">
        <v>22</v>
      </c>
      <c r="D14" s="758"/>
      <c r="E14" s="759" t="s">
        <v>20</v>
      </c>
      <c r="F14" s="760"/>
      <c r="G14" s="32"/>
      <c r="H14" s="19"/>
      <c r="I14" s="33">
        <v>4</v>
      </c>
      <c r="J14" s="34"/>
      <c r="K14" s="34"/>
      <c r="L14" s="24"/>
      <c r="M14" s="779"/>
      <c r="N14" s="780"/>
      <c r="O14" s="780"/>
      <c r="P14" s="780"/>
      <c r="Q14" s="781"/>
      <c r="R14" s="16"/>
      <c r="S14" s="167"/>
      <c r="T14" s="167"/>
      <c r="U14" s="167"/>
      <c r="V14" s="167"/>
      <c r="W14" s="167"/>
      <c r="X14" s="158"/>
    </row>
    <row r="15" spans="2:24" s="15" customFormat="1" ht="22.5" hidden="1" customHeight="1" thickBot="1" x14ac:dyDescent="0.3">
      <c r="B15" s="757"/>
      <c r="C15" s="764" t="s">
        <v>23</v>
      </c>
      <c r="D15" s="764"/>
      <c r="E15" s="765" t="s">
        <v>20</v>
      </c>
      <c r="F15" s="766"/>
      <c r="G15" s="35"/>
      <c r="H15" s="22"/>
      <c r="I15" s="36"/>
      <c r="J15" s="37"/>
      <c r="K15" s="37"/>
      <c r="L15" s="25"/>
      <c r="M15" s="783"/>
      <c r="N15" s="784"/>
      <c r="O15" s="784"/>
      <c r="P15" s="784"/>
      <c r="Q15" s="785"/>
      <c r="R15" s="16"/>
      <c r="S15" s="167"/>
      <c r="T15" s="167"/>
      <c r="U15" s="167"/>
      <c r="V15" s="167"/>
      <c r="W15" s="167"/>
      <c r="X15" s="158"/>
    </row>
    <row r="16" spans="2:24" s="15" customFormat="1" ht="22.5" hidden="1" customHeight="1" x14ac:dyDescent="0.25">
      <c r="B16" s="755">
        <v>7</v>
      </c>
      <c r="C16" s="736" t="s">
        <v>26</v>
      </c>
      <c r="D16" s="736"/>
      <c r="E16" s="737" t="s">
        <v>20</v>
      </c>
      <c r="F16" s="738"/>
      <c r="G16" s="30">
        <f>G7</f>
        <v>136.70500000000001</v>
      </c>
      <c r="H16" s="13">
        <v>0</v>
      </c>
      <c r="I16" s="13">
        <v>0</v>
      </c>
      <c r="J16" s="13">
        <f>G16-I16</f>
        <v>136.70500000000001</v>
      </c>
      <c r="K16" s="13"/>
      <c r="L16" s="12"/>
      <c r="M16" s="776"/>
      <c r="N16" s="777"/>
      <c r="O16" s="777"/>
      <c r="P16" s="777"/>
      <c r="Q16" s="778"/>
      <c r="R16" s="16"/>
      <c r="S16" s="167"/>
      <c r="T16" s="167"/>
      <c r="U16" s="167"/>
      <c r="V16" s="167"/>
      <c r="W16" s="167"/>
      <c r="X16" s="158"/>
    </row>
    <row r="17" spans="2:24" s="15" customFormat="1" ht="22.5" hidden="1" customHeight="1" x14ac:dyDescent="0.25">
      <c r="B17" s="756"/>
      <c r="C17" s="758" t="s">
        <v>22</v>
      </c>
      <c r="D17" s="758"/>
      <c r="E17" s="759" t="s">
        <v>20</v>
      </c>
      <c r="F17" s="760"/>
      <c r="G17" s="32"/>
      <c r="H17" s="19"/>
      <c r="I17" s="34"/>
      <c r="J17" s="34"/>
      <c r="K17" s="34"/>
      <c r="L17" s="24"/>
      <c r="M17" s="779"/>
      <c r="N17" s="780"/>
      <c r="O17" s="780"/>
      <c r="P17" s="780"/>
      <c r="Q17" s="781"/>
      <c r="R17" s="16"/>
      <c r="S17" s="167"/>
      <c r="T17" s="167"/>
      <c r="U17" s="167"/>
      <c r="V17" s="167"/>
      <c r="W17" s="167"/>
      <c r="X17" s="158"/>
    </row>
    <row r="18" spans="2:24" s="15" customFormat="1" ht="22.5" hidden="1" customHeight="1" thickBot="1" x14ac:dyDescent="0.3">
      <c r="B18" s="757"/>
      <c r="C18" s="764" t="s">
        <v>23</v>
      </c>
      <c r="D18" s="764"/>
      <c r="E18" s="765" t="s">
        <v>20</v>
      </c>
      <c r="F18" s="766"/>
      <c r="G18" s="35"/>
      <c r="H18" s="22"/>
      <c r="I18" s="37"/>
      <c r="J18" s="37"/>
      <c r="K18" s="37"/>
      <c r="L18" s="37"/>
      <c r="M18" s="783"/>
      <c r="N18" s="784"/>
      <c r="O18" s="784"/>
      <c r="P18" s="784"/>
      <c r="Q18" s="785"/>
      <c r="R18" s="16"/>
      <c r="S18" s="167"/>
      <c r="T18" s="167"/>
      <c r="U18" s="167"/>
      <c r="V18" s="167"/>
      <c r="W18" s="167"/>
      <c r="X18" s="158"/>
    </row>
    <row r="19" spans="2:24" ht="6" hidden="1" customHeight="1" thickBot="1" x14ac:dyDescent="0.3">
      <c r="B19" s="159"/>
      <c r="X19" s="156"/>
    </row>
    <row r="20" spans="2:24" ht="74.25" hidden="1" customHeight="1" thickBot="1" x14ac:dyDescent="0.3">
      <c r="B20" s="786" t="s">
        <v>416</v>
      </c>
      <c r="C20" s="787"/>
      <c r="D20" s="787"/>
      <c r="E20" s="787"/>
      <c r="F20" s="787"/>
      <c r="G20" s="787"/>
      <c r="H20" s="787"/>
      <c r="I20" s="787"/>
      <c r="J20" s="787"/>
      <c r="K20" s="787"/>
      <c r="L20" s="787"/>
      <c r="M20" s="787"/>
      <c r="N20" s="787"/>
      <c r="O20" s="787"/>
      <c r="P20" s="787"/>
      <c r="Q20" s="788"/>
      <c r="X20" s="156"/>
    </row>
    <row r="21" spans="2:24" ht="79.5" hidden="1" customHeight="1" thickBot="1" x14ac:dyDescent="0.3">
      <c r="B21" s="789" t="s">
        <v>282</v>
      </c>
      <c r="C21" s="790"/>
      <c r="D21" s="790"/>
      <c r="E21" s="790"/>
      <c r="F21" s="790"/>
      <c r="G21" s="790"/>
      <c r="H21" s="790"/>
      <c r="I21" s="790"/>
      <c r="J21" s="790"/>
      <c r="K21" s="790"/>
      <c r="L21" s="790"/>
      <c r="M21" s="790"/>
      <c r="N21" s="790"/>
      <c r="O21" s="790"/>
      <c r="P21" s="790"/>
      <c r="Q21" s="791"/>
      <c r="T21" s="169"/>
      <c r="U21" s="170"/>
      <c r="V21" s="170"/>
      <c r="W21" s="171"/>
      <c r="X21" s="156"/>
    </row>
    <row r="22" spans="2:24"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20"/>
      <c r="X22" s="505"/>
    </row>
    <row r="23" spans="2:24"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506"/>
    </row>
    <row r="24" spans="2:24" ht="18.75" hidden="1" x14ac:dyDescent="0.25">
      <c r="B24" s="782" t="s">
        <v>508</v>
      </c>
      <c r="C24" s="782"/>
      <c r="D24" s="782"/>
      <c r="E24" s="782"/>
      <c r="F24" s="782"/>
      <c r="G24" s="782"/>
      <c r="H24" s="782"/>
      <c r="I24" s="782"/>
      <c r="J24" s="782"/>
      <c r="K24" s="792"/>
      <c r="L24" s="792"/>
      <c r="M24" s="792"/>
      <c r="N24" s="792"/>
      <c r="O24" s="792"/>
      <c r="P24" s="792"/>
      <c r="Q24" s="792"/>
      <c r="R24" s="792"/>
      <c r="S24" s="782"/>
      <c r="T24" s="782"/>
      <c r="U24" s="782"/>
      <c r="V24" s="782"/>
      <c r="W24" s="782"/>
      <c r="X24" s="793"/>
    </row>
    <row r="25" spans="2:24" s="15" customFormat="1" ht="32.1" customHeight="1" x14ac:dyDescent="0.25">
      <c r="B25" s="794" t="s">
        <v>30</v>
      </c>
      <c r="C25" s="795" t="s">
        <v>31</v>
      </c>
      <c r="D25" s="796" t="s">
        <v>32</v>
      </c>
      <c r="E25" s="794" t="s">
        <v>33</v>
      </c>
      <c r="F25" s="794" t="s">
        <v>34</v>
      </c>
      <c r="G25" s="794" t="s">
        <v>35</v>
      </c>
      <c r="H25" s="797" t="s">
        <v>36</v>
      </c>
      <c r="I25" s="797"/>
      <c r="J25" s="797"/>
      <c r="K25" s="798" t="s">
        <v>37</v>
      </c>
      <c r="L25" s="798"/>
      <c r="M25" s="797" t="s">
        <v>38</v>
      </c>
      <c r="N25" s="805" t="s">
        <v>39</v>
      </c>
      <c r="O25" s="797" t="s">
        <v>40</v>
      </c>
      <c r="P25" s="806" t="s">
        <v>41</v>
      </c>
      <c r="Q25" s="807" t="s">
        <v>42</v>
      </c>
      <c r="R25" s="796" t="s">
        <v>43</v>
      </c>
      <c r="S25" s="796" t="s">
        <v>44</v>
      </c>
      <c r="T25" s="799" t="s">
        <v>45</v>
      </c>
      <c r="U25" s="800"/>
      <c r="V25" s="801" t="s">
        <v>46</v>
      </c>
      <c r="W25" s="796"/>
      <c r="X25" s="802" t="s">
        <v>47</v>
      </c>
    </row>
    <row r="26" spans="2:24" s="15" customFormat="1" ht="33" customHeight="1" thickBot="1" x14ac:dyDescent="0.3">
      <c r="B26" s="794"/>
      <c r="C26" s="795"/>
      <c r="D26" s="796"/>
      <c r="E26" s="794"/>
      <c r="F26" s="794"/>
      <c r="G26" s="794"/>
      <c r="H26" s="173" t="s">
        <v>48</v>
      </c>
      <c r="I26" s="173" t="s">
        <v>49</v>
      </c>
      <c r="J26" s="173" t="s">
        <v>50</v>
      </c>
      <c r="K26" s="174" t="s">
        <v>51</v>
      </c>
      <c r="L26" s="174" t="s">
        <v>52</v>
      </c>
      <c r="M26" s="797"/>
      <c r="N26" s="805"/>
      <c r="O26" s="797"/>
      <c r="P26" s="806"/>
      <c r="Q26" s="807"/>
      <c r="R26" s="796"/>
      <c r="S26" s="796"/>
      <c r="T26" s="176" t="s">
        <v>53</v>
      </c>
      <c r="U26" s="42" t="s">
        <v>54</v>
      </c>
      <c r="V26" s="42" t="s">
        <v>53</v>
      </c>
      <c r="W26" s="172" t="s">
        <v>54</v>
      </c>
      <c r="X26" s="803"/>
    </row>
    <row r="27" spans="2:24" ht="27.75" customHeight="1" thickBot="1" x14ac:dyDescent="0.3">
      <c r="B27" s="804" t="s">
        <v>55</v>
      </c>
      <c r="C27" s="804"/>
      <c r="D27" s="804"/>
      <c r="E27" s="804"/>
      <c r="F27" s="804"/>
      <c r="G27" s="804"/>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802</v>
      </c>
      <c r="B1" s="811"/>
      <c r="C1" s="811"/>
      <c r="D1" s="811"/>
      <c r="E1" s="811"/>
      <c r="F1" s="812"/>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08" t="s">
        <v>801</v>
      </c>
    </row>
    <row r="4" spans="1:6" x14ac:dyDescent="0.25">
      <c r="A4" s="508">
        <v>2</v>
      </c>
      <c r="B4" s="43" t="s">
        <v>614</v>
      </c>
      <c r="C4" s="43" t="s">
        <v>63</v>
      </c>
      <c r="D4" s="43" t="s">
        <v>787</v>
      </c>
      <c r="E4" s="43" t="s">
        <v>789</v>
      </c>
      <c r="F4" s="809"/>
    </row>
    <row r="5" spans="1:6" x14ac:dyDescent="0.25">
      <c r="A5" s="508">
        <v>3</v>
      </c>
      <c r="B5" s="43" t="s">
        <v>615</v>
      </c>
      <c r="C5" s="43" t="s">
        <v>65</v>
      </c>
      <c r="D5" s="43" t="s">
        <v>787</v>
      </c>
      <c r="E5" s="43" t="s">
        <v>789</v>
      </c>
      <c r="F5" s="809"/>
    </row>
    <row r="6" spans="1:6" x14ac:dyDescent="0.25">
      <c r="A6" s="508">
        <v>4</v>
      </c>
      <c r="B6" s="43" t="s">
        <v>616</v>
      </c>
      <c r="C6" s="43" t="s">
        <v>65</v>
      </c>
      <c r="D6" s="43" t="s">
        <v>787</v>
      </c>
      <c r="E6" s="43" t="s">
        <v>789</v>
      </c>
      <c r="F6" s="809"/>
    </row>
    <row r="7" spans="1:6" x14ac:dyDescent="0.25">
      <c r="A7" s="513">
        <v>5</v>
      </c>
      <c r="B7" s="43" t="s">
        <v>619</v>
      </c>
      <c r="C7" s="43" t="s">
        <v>65</v>
      </c>
      <c r="D7" s="43" t="s">
        <v>787</v>
      </c>
      <c r="E7" s="43" t="s">
        <v>789</v>
      </c>
      <c r="F7" s="809"/>
    </row>
    <row r="8" spans="1:6" x14ac:dyDescent="0.25">
      <c r="A8" s="508">
        <v>6</v>
      </c>
      <c r="B8" s="43" t="s">
        <v>620</v>
      </c>
      <c r="C8" s="43" t="s">
        <v>65</v>
      </c>
      <c r="D8" s="43" t="s">
        <v>787</v>
      </c>
      <c r="E8" s="43" t="s">
        <v>789</v>
      </c>
      <c r="F8" s="809"/>
    </row>
    <row r="9" spans="1:6" x14ac:dyDescent="0.25">
      <c r="A9" s="508">
        <v>7</v>
      </c>
      <c r="B9" s="43" t="s">
        <v>621</v>
      </c>
      <c r="C9" s="43" t="s">
        <v>63</v>
      </c>
      <c r="D9" s="43" t="s">
        <v>831</v>
      </c>
      <c r="E9" s="43" t="s">
        <v>15</v>
      </c>
      <c r="F9" s="809"/>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821</v>
      </c>
      <c r="B1" s="814"/>
      <c r="C1" s="814"/>
      <c r="D1" s="814"/>
      <c r="E1" s="814"/>
      <c r="F1" s="815"/>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4" zoomScale="85" zoomScaleNormal="78" workbookViewId="0">
      <selection activeCell="I369" sqref="I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3"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8">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zoomScale="64" zoomScaleNormal="64" workbookViewId="0">
      <pane xSplit="4" topLeftCell="E1" activePane="topRight" state="frozen"/>
      <selection pane="topRight" activeCell="F38" sqref="F38"/>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43" t="s">
        <v>873</v>
      </c>
      <c r="C5" s="43" t="s">
        <v>623</v>
      </c>
      <c r="D5" s="43" t="s">
        <v>503</v>
      </c>
      <c r="E5" s="1025">
        <v>419</v>
      </c>
      <c r="F5" s="45" t="s">
        <v>915</v>
      </c>
      <c r="G5" s="47" t="s">
        <v>871</v>
      </c>
      <c r="H5" s="606" t="s">
        <v>867</v>
      </c>
      <c r="I5" s="606" t="s">
        <v>868</v>
      </c>
      <c r="J5" s="586">
        <v>46042</v>
      </c>
      <c r="K5" s="586">
        <v>46047</v>
      </c>
      <c r="L5" s="599" t="s">
        <v>868</v>
      </c>
      <c r="M5" s="586">
        <v>46058</v>
      </c>
      <c r="N5" s="586">
        <v>46060</v>
      </c>
      <c r="O5" s="535"/>
      <c r="P5" s="535"/>
      <c r="Q5" s="591"/>
      <c r="R5" s="45">
        <f>E5</f>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874</v>
      </c>
      <c r="C6" s="43" t="s">
        <v>503</v>
      </c>
      <c r="D6" s="43" t="s">
        <v>122</v>
      </c>
      <c r="E6" s="1025">
        <v>3470</v>
      </c>
      <c r="F6" s="667" t="s">
        <v>916</v>
      </c>
      <c r="G6" s="43" t="s">
        <v>866</v>
      </c>
      <c r="H6" s="606" t="s">
        <v>867</v>
      </c>
      <c r="I6" s="606" t="s">
        <v>868</v>
      </c>
      <c r="J6" s="63">
        <v>46049</v>
      </c>
      <c r="K6" s="63">
        <v>46055</v>
      </c>
      <c r="L6" s="599" t="s">
        <v>868</v>
      </c>
      <c r="M6" s="63">
        <v>46063</v>
      </c>
      <c r="N6" s="63">
        <v>46068</v>
      </c>
      <c r="O6" s="63"/>
      <c r="P6" s="63"/>
      <c r="Q6" s="63"/>
      <c r="R6" s="45">
        <f>E6</f>
        <v>3470</v>
      </c>
      <c r="S6" s="599" t="s">
        <v>868</v>
      </c>
      <c r="T6" s="43" t="s">
        <v>869</v>
      </c>
      <c r="U6" s="43">
        <v>30</v>
      </c>
      <c r="V6" s="578"/>
      <c r="W6" s="43"/>
      <c r="X6" s="43"/>
    </row>
    <row r="7" spans="1:106" x14ac:dyDescent="0.25">
      <c r="A7" s="43">
        <v>3</v>
      </c>
      <c r="B7" s="43" t="s">
        <v>876</v>
      </c>
      <c r="C7" s="43" t="s">
        <v>122</v>
      </c>
      <c r="D7" s="43" t="s">
        <v>488</v>
      </c>
      <c r="E7" s="1025">
        <v>461</v>
      </c>
      <c r="F7" s="45" t="s">
        <v>917</v>
      </c>
      <c r="G7" s="47" t="s">
        <v>871</v>
      </c>
      <c r="H7" s="606" t="s">
        <v>867</v>
      </c>
      <c r="I7" s="606" t="s">
        <v>868</v>
      </c>
      <c r="J7" s="63">
        <v>46061</v>
      </c>
      <c r="K7" s="63">
        <v>46065</v>
      </c>
      <c r="L7" s="599" t="s">
        <v>868</v>
      </c>
      <c r="M7" s="63">
        <v>46071</v>
      </c>
      <c r="N7" s="63">
        <v>46075</v>
      </c>
      <c r="O7" s="63"/>
      <c r="P7" s="63"/>
      <c r="Q7" s="63"/>
      <c r="R7" s="61">
        <f>E7</f>
        <v>461</v>
      </c>
      <c r="S7" s="599" t="s">
        <v>868</v>
      </c>
      <c r="T7" s="43" t="s">
        <v>869</v>
      </c>
      <c r="U7" s="43">
        <v>30</v>
      </c>
      <c r="V7" s="578"/>
      <c r="W7" s="43"/>
      <c r="X7" s="43"/>
    </row>
    <row r="8" spans="1:106" ht="30" x14ac:dyDescent="0.25">
      <c r="A8" s="43">
        <v>4</v>
      </c>
      <c r="B8" s="43" t="s">
        <v>878</v>
      </c>
      <c r="C8" s="43" t="s">
        <v>488</v>
      </c>
      <c r="D8" s="43" t="s">
        <v>455</v>
      </c>
      <c r="E8" s="1026">
        <v>2200</v>
      </c>
      <c r="F8" s="666" t="s">
        <v>918</v>
      </c>
      <c r="G8" s="43" t="s">
        <v>866</v>
      </c>
      <c r="H8" s="606" t="s">
        <v>867</v>
      </c>
      <c r="I8" s="606" t="s">
        <v>868</v>
      </c>
      <c r="J8" s="63">
        <v>46069</v>
      </c>
      <c r="K8" s="63">
        <v>46075</v>
      </c>
      <c r="L8" s="599" t="s">
        <v>868</v>
      </c>
      <c r="M8" s="63">
        <v>46079</v>
      </c>
      <c r="N8" s="63">
        <v>46081</v>
      </c>
      <c r="O8" s="63"/>
      <c r="P8" s="63"/>
      <c r="Q8" s="63"/>
      <c r="R8" s="61">
        <v>2200</v>
      </c>
      <c r="S8" s="599" t="s">
        <v>868</v>
      </c>
      <c r="T8" s="43" t="s">
        <v>869</v>
      </c>
      <c r="U8" s="43">
        <v>30</v>
      </c>
      <c r="V8" s="578"/>
      <c r="W8" s="43"/>
      <c r="X8" s="43"/>
    </row>
    <row r="9" spans="1:106" x14ac:dyDescent="0.25">
      <c r="A9" s="43">
        <v>5</v>
      </c>
      <c r="B9" s="43" t="s">
        <v>886</v>
      </c>
      <c r="C9" s="43" t="s">
        <v>455</v>
      </c>
      <c r="D9" s="43" t="s">
        <v>225</v>
      </c>
      <c r="E9" s="1026">
        <v>567</v>
      </c>
      <c r="F9" s="61" t="s">
        <v>919</v>
      </c>
      <c r="G9" s="43" t="s">
        <v>866</v>
      </c>
      <c r="H9" s="606" t="s">
        <v>867</v>
      </c>
      <c r="I9" s="606" t="s">
        <v>868</v>
      </c>
      <c r="J9" s="63">
        <v>46077</v>
      </c>
      <c r="K9" s="63">
        <v>46079</v>
      </c>
      <c r="L9" s="599" t="s">
        <v>868</v>
      </c>
      <c r="M9" s="63">
        <v>46093</v>
      </c>
      <c r="N9" s="63">
        <v>46097</v>
      </c>
      <c r="O9" s="63"/>
      <c r="P9" s="63"/>
      <c r="Q9" s="63"/>
      <c r="R9" s="61">
        <v>567</v>
      </c>
      <c r="S9" s="599" t="s">
        <v>868</v>
      </c>
      <c r="T9" s="43" t="s">
        <v>869</v>
      </c>
      <c r="U9" s="43">
        <v>30</v>
      </c>
      <c r="V9" s="578"/>
      <c r="W9" s="43"/>
      <c r="X9" s="43"/>
    </row>
    <row r="10" spans="1:106" x14ac:dyDescent="0.25">
      <c r="A10" s="43">
        <v>6</v>
      </c>
      <c r="B10" s="43" t="s">
        <v>900</v>
      </c>
      <c r="C10" s="43" t="s">
        <v>225</v>
      </c>
      <c r="D10" s="43" t="s">
        <v>230</v>
      </c>
      <c r="E10" s="1026">
        <v>1403</v>
      </c>
      <c r="F10" s="61" t="s">
        <v>920</v>
      </c>
      <c r="G10" s="43" t="s">
        <v>866</v>
      </c>
      <c r="H10" s="606" t="s">
        <v>867</v>
      </c>
      <c r="I10" s="606" t="s">
        <v>868</v>
      </c>
      <c r="J10" s="63">
        <v>46093</v>
      </c>
      <c r="K10" s="63">
        <v>46097</v>
      </c>
      <c r="L10" s="599" t="s">
        <v>868</v>
      </c>
      <c r="M10" s="63">
        <v>46098</v>
      </c>
      <c r="N10" s="63">
        <v>46101</v>
      </c>
      <c r="O10" s="63"/>
      <c r="P10" s="63"/>
      <c r="Q10" s="63"/>
      <c r="R10" s="61">
        <v>1403</v>
      </c>
      <c r="S10" s="599" t="s">
        <v>868</v>
      </c>
      <c r="T10" s="43" t="s">
        <v>869</v>
      </c>
      <c r="U10" s="43">
        <v>30</v>
      </c>
      <c r="V10" s="578"/>
      <c r="W10" s="43"/>
      <c r="X10" s="43"/>
    </row>
    <row r="11" spans="1:106" x14ac:dyDescent="0.25">
      <c r="A11" s="43">
        <v>7</v>
      </c>
      <c r="B11" s="43" t="s">
        <v>898</v>
      </c>
      <c r="C11" s="43" t="s">
        <v>230</v>
      </c>
      <c r="D11" s="43" t="s">
        <v>131</v>
      </c>
      <c r="E11" s="1027">
        <v>967</v>
      </c>
      <c r="F11" s="657" t="s">
        <v>921</v>
      </c>
      <c r="G11" s="43" t="s">
        <v>866</v>
      </c>
      <c r="H11" s="606" t="s">
        <v>867</v>
      </c>
      <c r="I11" s="606" t="s">
        <v>868</v>
      </c>
      <c r="J11" s="63">
        <v>46088</v>
      </c>
      <c r="K11" s="63">
        <v>46063</v>
      </c>
      <c r="L11" s="599" t="s">
        <v>868</v>
      </c>
      <c r="M11" s="63">
        <v>46124</v>
      </c>
      <c r="N11" s="63">
        <v>46129</v>
      </c>
      <c r="O11" s="63"/>
      <c r="P11" s="63"/>
      <c r="Q11" s="63"/>
      <c r="R11" s="61">
        <v>967</v>
      </c>
      <c r="S11" s="599" t="s">
        <v>868</v>
      </c>
      <c r="T11" s="43" t="s">
        <v>869</v>
      </c>
      <c r="U11" s="43">
        <v>30</v>
      </c>
      <c r="V11" s="578"/>
      <c r="W11" s="43"/>
      <c r="X11" s="43"/>
    </row>
    <row r="12" spans="1:106" ht="30" x14ac:dyDescent="0.25">
      <c r="A12" s="43">
        <v>8</v>
      </c>
      <c r="B12" s="43" t="s">
        <v>901</v>
      </c>
      <c r="C12" s="43" t="s">
        <v>169</v>
      </c>
      <c r="D12" s="43" t="s">
        <v>199</v>
      </c>
      <c r="E12" s="1026">
        <v>1954</v>
      </c>
      <c r="F12" s="666" t="s">
        <v>922</v>
      </c>
      <c r="G12" s="43" t="s">
        <v>866</v>
      </c>
      <c r="H12" s="606" t="s">
        <v>867</v>
      </c>
      <c r="I12" s="606" t="s">
        <v>868</v>
      </c>
      <c r="J12" s="63">
        <v>46109</v>
      </c>
      <c r="K12" s="63">
        <v>46110</v>
      </c>
      <c r="L12" s="599" t="s">
        <v>868</v>
      </c>
      <c r="M12" s="63">
        <v>46110</v>
      </c>
      <c r="N12" s="682">
        <v>46112</v>
      </c>
      <c r="O12" s="63"/>
      <c r="P12" s="63"/>
      <c r="Q12" s="63"/>
      <c r="R12" s="61">
        <v>1954</v>
      </c>
      <c r="S12" s="599" t="s">
        <v>868</v>
      </c>
      <c r="T12" s="43" t="s">
        <v>869</v>
      </c>
      <c r="U12" s="43">
        <v>30</v>
      </c>
      <c r="V12" s="578"/>
      <c r="W12" s="43"/>
      <c r="X12" s="43"/>
    </row>
    <row r="13" spans="1:106" ht="30" x14ac:dyDescent="0.25">
      <c r="A13" s="43">
        <v>9</v>
      </c>
      <c r="B13" s="43" t="s">
        <v>897</v>
      </c>
      <c r="C13" s="43" t="s">
        <v>632</v>
      </c>
      <c r="D13" s="43" t="s">
        <v>149</v>
      </c>
      <c r="E13" s="1026">
        <v>2565</v>
      </c>
      <c r="F13" s="666" t="s">
        <v>923</v>
      </c>
      <c r="G13" s="43" t="s">
        <v>866</v>
      </c>
      <c r="H13" s="606" t="s">
        <v>867</v>
      </c>
      <c r="I13" s="606" t="s">
        <v>868</v>
      </c>
      <c r="J13" s="63">
        <v>46106</v>
      </c>
      <c r="K13" s="63">
        <v>46108</v>
      </c>
      <c r="L13" s="599" t="s">
        <v>868</v>
      </c>
      <c r="M13" s="63">
        <v>46109</v>
      </c>
      <c r="N13" s="682">
        <v>46112</v>
      </c>
      <c r="O13" s="63"/>
      <c r="P13" s="63"/>
      <c r="Q13" s="63"/>
      <c r="R13" s="61">
        <v>2565</v>
      </c>
      <c r="S13" s="599" t="s">
        <v>868</v>
      </c>
      <c r="T13" s="43" t="s">
        <v>910</v>
      </c>
      <c r="U13" s="43">
        <v>38</v>
      </c>
      <c r="V13" s="578"/>
      <c r="W13" s="43"/>
      <c r="X13" s="43"/>
    </row>
    <row r="14" spans="1:106" ht="45" x14ac:dyDescent="0.25">
      <c r="A14" s="43">
        <v>10</v>
      </c>
      <c r="B14" s="43" t="s">
        <v>899</v>
      </c>
      <c r="C14" s="43" t="s">
        <v>149</v>
      </c>
      <c r="D14" s="43" t="s">
        <v>389</v>
      </c>
      <c r="E14" s="1026">
        <v>4304</v>
      </c>
      <c r="F14" s="666" t="s">
        <v>924</v>
      </c>
      <c r="G14" s="43" t="s">
        <v>866</v>
      </c>
      <c r="H14" s="606" t="s">
        <v>867</v>
      </c>
      <c r="I14" s="606" t="s">
        <v>868</v>
      </c>
      <c r="J14" s="682">
        <v>46164</v>
      </c>
      <c r="K14" s="682">
        <v>46178</v>
      </c>
      <c r="L14" s="599" t="s">
        <v>868</v>
      </c>
      <c r="M14" s="682">
        <v>46179</v>
      </c>
      <c r="N14" s="682">
        <v>46182</v>
      </c>
      <c r="O14" s="63"/>
      <c r="P14" s="63"/>
      <c r="Q14" s="63"/>
      <c r="R14" s="61">
        <v>4304</v>
      </c>
      <c r="S14" s="599" t="s">
        <v>868</v>
      </c>
      <c r="T14" s="43" t="s">
        <v>910</v>
      </c>
      <c r="U14" s="43">
        <v>38</v>
      </c>
      <c r="V14" s="578"/>
      <c r="W14" s="43"/>
      <c r="X14" s="43"/>
    </row>
    <row r="15" spans="1:106" x14ac:dyDescent="0.25">
      <c r="A15" s="43">
        <v>11</v>
      </c>
      <c r="B15" s="43" t="s">
        <v>913</v>
      </c>
      <c r="C15" s="43" t="s">
        <v>125</v>
      </c>
      <c r="D15" s="43" t="s">
        <v>169</v>
      </c>
      <c r="E15" s="1026">
        <v>1230</v>
      </c>
      <c r="F15" s="61" t="s">
        <v>925</v>
      </c>
      <c r="G15" s="43" t="s">
        <v>866</v>
      </c>
      <c r="H15" s="606" t="s">
        <v>867</v>
      </c>
      <c r="I15" s="606" t="s">
        <v>868</v>
      </c>
      <c r="J15" s="63">
        <v>46156</v>
      </c>
      <c r="K15" s="63">
        <v>46160</v>
      </c>
      <c r="L15" s="599" t="s">
        <v>868</v>
      </c>
      <c r="M15" s="63">
        <v>46167</v>
      </c>
      <c r="N15" s="63">
        <v>46171</v>
      </c>
      <c r="O15" s="63"/>
      <c r="P15" s="63"/>
      <c r="Q15" s="63"/>
      <c r="R15" s="61">
        <v>1230</v>
      </c>
      <c r="S15" s="671" t="s">
        <v>868</v>
      </c>
      <c r="T15" s="43" t="s">
        <v>869</v>
      </c>
      <c r="U15" s="43">
        <v>35</v>
      </c>
      <c r="V15" s="578"/>
      <c r="W15" s="43"/>
      <c r="X15" s="43"/>
    </row>
    <row r="16" spans="1:106" ht="38.25" x14ac:dyDescent="0.25">
      <c r="A16" s="43">
        <v>12</v>
      </c>
      <c r="B16" s="43" t="s">
        <v>927</v>
      </c>
      <c r="C16" s="43" t="s">
        <v>135</v>
      </c>
      <c r="D16" s="43" t="s">
        <v>125</v>
      </c>
      <c r="E16" s="1028">
        <v>3512</v>
      </c>
      <c r="F16" s="670" t="s">
        <v>928</v>
      </c>
      <c r="G16" s="43" t="s">
        <v>866</v>
      </c>
      <c r="H16" s="606" t="s">
        <v>867</v>
      </c>
      <c r="I16" s="606" t="s">
        <v>868</v>
      </c>
      <c r="J16" s="682">
        <v>46181</v>
      </c>
      <c r="K16" s="682">
        <v>46185</v>
      </c>
      <c r="L16" s="599" t="s">
        <v>868</v>
      </c>
      <c r="M16" s="682">
        <v>46186</v>
      </c>
      <c r="N16" s="682">
        <v>46189</v>
      </c>
      <c r="O16" s="681"/>
      <c r="P16" s="681"/>
      <c r="Q16" s="681"/>
      <c r="R16" s="61">
        <v>3860</v>
      </c>
      <c r="S16" s="671" t="s">
        <v>868</v>
      </c>
      <c r="T16" s="43" t="s">
        <v>929</v>
      </c>
      <c r="U16" s="43">
        <v>25</v>
      </c>
      <c r="V16" s="578"/>
      <c r="W16" s="43"/>
      <c r="X16" s="43"/>
    </row>
    <row r="17" spans="1:24" x14ac:dyDescent="0.25">
      <c r="A17" s="43">
        <v>13</v>
      </c>
      <c r="B17" s="43" t="s">
        <v>930</v>
      </c>
      <c r="C17" s="43" t="s">
        <v>199</v>
      </c>
      <c r="D17" s="43" t="s">
        <v>632</v>
      </c>
      <c r="E17" s="1026">
        <v>226</v>
      </c>
      <c r="F17" s="61" t="s">
        <v>931</v>
      </c>
      <c r="G17" s="43" t="s">
        <v>932</v>
      </c>
      <c r="H17" s="606" t="s">
        <v>867</v>
      </c>
      <c r="I17" s="606" t="s">
        <v>868</v>
      </c>
      <c r="J17" s="63">
        <v>46166</v>
      </c>
      <c r="K17" s="63">
        <v>46172</v>
      </c>
      <c r="L17" s="599" t="s">
        <v>868</v>
      </c>
      <c r="M17" s="63">
        <v>46166</v>
      </c>
      <c r="N17" s="63">
        <v>46172</v>
      </c>
      <c r="O17" s="63"/>
      <c r="P17" s="63"/>
      <c r="Q17" s="63"/>
      <c r="R17" s="61">
        <v>226</v>
      </c>
      <c r="S17" s="671" t="s">
        <v>868</v>
      </c>
      <c r="T17" s="43" t="s">
        <v>933</v>
      </c>
      <c r="U17" s="43">
        <v>25</v>
      </c>
      <c r="V17" s="578"/>
      <c r="W17" s="43"/>
      <c r="X17" s="43"/>
    </row>
    <row r="18" spans="1:24" x14ac:dyDescent="0.25">
      <c r="A18" s="43">
        <v>14</v>
      </c>
      <c r="B18" s="43" t="s">
        <v>938</v>
      </c>
      <c r="C18" s="43" t="s">
        <v>939</v>
      </c>
      <c r="D18" s="43" t="s">
        <v>180</v>
      </c>
      <c r="E18" s="1026">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940</v>
      </c>
      <c r="C19" s="43" t="s">
        <v>180</v>
      </c>
      <c r="D19" s="43" t="s">
        <v>227</v>
      </c>
      <c r="E19" s="1026">
        <v>1441</v>
      </c>
      <c r="F19" s="61"/>
      <c r="G19" s="43"/>
      <c r="H19" s="585"/>
      <c r="I19" s="585"/>
      <c r="J19" s="63"/>
      <c r="K19" s="63"/>
      <c r="L19" s="61"/>
      <c r="M19" s="63"/>
      <c r="N19" s="63"/>
      <c r="O19" s="63"/>
      <c r="P19" s="63"/>
      <c r="Q19" s="63"/>
      <c r="R19" s="61"/>
      <c r="S19" s="43"/>
      <c r="T19" s="578"/>
      <c r="U19" s="578"/>
      <c r="V19" s="578"/>
      <c r="W19" s="43"/>
      <c r="X19" s="43"/>
    </row>
    <row r="20" spans="1:24" ht="30" x14ac:dyDescent="0.25">
      <c r="A20" s="43">
        <v>16</v>
      </c>
      <c r="B20" s="673" t="s">
        <v>941</v>
      </c>
      <c r="C20" s="43" t="s">
        <v>630</v>
      </c>
      <c r="D20" s="43" t="s">
        <v>167</v>
      </c>
      <c r="E20" s="1026">
        <v>1668</v>
      </c>
      <c r="F20" s="666" t="s">
        <v>972</v>
      </c>
      <c r="G20" s="43" t="s">
        <v>866</v>
      </c>
      <c r="H20" s="606" t="s">
        <v>867</v>
      </c>
      <c r="I20" s="606" t="s">
        <v>868</v>
      </c>
      <c r="J20" s="63">
        <v>46197</v>
      </c>
      <c r="K20" s="63"/>
      <c r="L20" s="61"/>
      <c r="M20" s="63"/>
      <c r="N20" s="63"/>
      <c r="O20" s="63"/>
      <c r="P20" s="63"/>
      <c r="Q20" s="63"/>
      <c r="R20" s="61"/>
      <c r="S20" s="43"/>
      <c r="T20" s="578"/>
      <c r="U20" s="578"/>
      <c r="V20" s="578"/>
      <c r="W20" s="43"/>
      <c r="X20" s="43"/>
    </row>
    <row r="21" spans="1:24" ht="30" x14ac:dyDescent="0.25">
      <c r="A21" s="43">
        <v>17</v>
      </c>
      <c r="B21" s="673" t="s">
        <v>943</v>
      </c>
      <c r="C21" s="43" t="s">
        <v>942</v>
      </c>
      <c r="D21" s="43" t="s">
        <v>135</v>
      </c>
      <c r="E21" s="1026">
        <v>1949</v>
      </c>
      <c r="F21" s="666" t="s">
        <v>964</v>
      </c>
      <c r="G21" s="43" t="s">
        <v>866</v>
      </c>
      <c r="H21" s="606" t="s">
        <v>867</v>
      </c>
      <c r="I21" s="606" t="s">
        <v>868</v>
      </c>
      <c r="J21" s="63">
        <v>46191</v>
      </c>
      <c r="K21" s="63">
        <v>46194</v>
      </c>
      <c r="L21" s="599" t="s">
        <v>868</v>
      </c>
      <c r="M21" s="682">
        <v>46197</v>
      </c>
      <c r="N21" s="678"/>
      <c r="O21" s="63"/>
      <c r="P21" s="63"/>
      <c r="Q21" s="63"/>
      <c r="R21" s="61"/>
      <c r="S21" s="43"/>
      <c r="T21" s="43" t="s">
        <v>929</v>
      </c>
      <c r="U21" s="43">
        <v>50</v>
      </c>
      <c r="V21" s="578"/>
      <c r="W21" s="43"/>
      <c r="X21" s="43"/>
    </row>
    <row r="22" spans="1:24" x14ac:dyDescent="0.25">
      <c r="A22" s="43">
        <v>18</v>
      </c>
      <c r="B22" s="673" t="s">
        <v>944</v>
      </c>
      <c r="C22" s="43" t="s">
        <v>389</v>
      </c>
      <c r="D22" s="43" t="s">
        <v>379</v>
      </c>
      <c r="E22" s="1026">
        <v>200</v>
      </c>
      <c r="F22" s="61" t="s">
        <v>945</v>
      </c>
      <c r="G22" s="43" t="s">
        <v>932</v>
      </c>
      <c r="H22" s="606" t="s">
        <v>867</v>
      </c>
      <c r="I22" s="606" t="s">
        <v>868</v>
      </c>
      <c r="J22" s="63">
        <v>46174</v>
      </c>
      <c r="K22" s="63">
        <v>46185</v>
      </c>
      <c r="L22" s="599" t="s">
        <v>868</v>
      </c>
      <c r="M22" s="63">
        <v>46174</v>
      </c>
      <c r="N22" s="63">
        <v>46185</v>
      </c>
      <c r="O22" s="63"/>
      <c r="P22" s="63"/>
      <c r="Q22" s="63"/>
      <c r="R22" s="61">
        <v>200</v>
      </c>
      <c r="S22" s="671" t="s">
        <v>868</v>
      </c>
      <c r="T22" s="43" t="s">
        <v>933</v>
      </c>
      <c r="U22" s="43">
        <v>25</v>
      </c>
      <c r="V22" s="578"/>
      <c r="W22" s="43"/>
      <c r="X22" s="43"/>
    </row>
    <row r="23" spans="1:24" x14ac:dyDescent="0.25">
      <c r="A23" s="43">
        <v>19</v>
      </c>
      <c r="B23" s="43" t="s">
        <v>946</v>
      </c>
      <c r="C23" s="43" t="s">
        <v>131</v>
      </c>
      <c r="D23" s="43" t="s">
        <v>444</v>
      </c>
      <c r="E23" s="1026">
        <v>755</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947</v>
      </c>
      <c r="C24" s="43" t="s">
        <v>444</v>
      </c>
      <c r="D24" s="43" t="s">
        <v>445</v>
      </c>
      <c r="E24" s="1026">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948</v>
      </c>
      <c r="C25" s="43" t="s">
        <v>949</v>
      </c>
      <c r="D25" s="43" t="s">
        <v>259</v>
      </c>
      <c r="E25" s="1026">
        <v>240</v>
      </c>
      <c r="F25" s="43" t="s">
        <v>961</v>
      </c>
      <c r="G25" s="43" t="s">
        <v>932</v>
      </c>
      <c r="H25" s="606" t="s">
        <v>867</v>
      </c>
      <c r="I25" s="606" t="s">
        <v>868</v>
      </c>
      <c r="J25" s="682">
        <v>46188</v>
      </c>
      <c r="K25" s="63">
        <v>46192</v>
      </c>
      <c r="L25" s="599" t="s">
        <v>868</v>
      </c>
      <c r="M25" s="682">
        <v>46188</v>
      </c>
      <c r="N25" s="63">
        <v>46192</v>
      </c>
      <c r="O25" s="63"/>
      <c r="P25" s="63"/>
      <c r="Q25" s="63"/>
      <c r="R25" s="61">
        <v>240</v>
      </c>
      <c r="S25" s="671" t="s">
        <v>868</v>
      </c>
      <c r="T25" s="43" t="s">
        <v>933</v>
      </c>
      <c r="U25" s="43">
        <v>41</v>
      </c>
      <c r="V25" s="578"/>
      <c r="W25" s="43"/>
      <c r="X25" s="43"/>
    </row>
    <row r="26" spans="1:24" x14ac:dyDescent="0.25">
      <c r="A26" s="43">
        <v>22</v>
      </c>
      <c r="B26" s="43" t="s">
        <v>950</v>
      </c>
      <c r="C26" s="43" t="s">
        <v>397</v>
      </c>
      <c r="D26" s="43" t="s">
        <v>407</v>
      </c>
      <c r="E26" s="1026"/>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951</v>
      </c>
      <c r="C27" s="43" t="s">
        <v>407</v>
      </c>
      <c r="D27" s="43" t="s">
        <v>196</v>
      </c>
      <c r="E27" s="1026"/>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952</v>
      </c>
      <c r="C28" s="43" t="s">
        <v>721</v>
      </c>
      <c r="D28" s="43" t="s">
        <v>465</v>
      </c>
      <c r="E28" s="1026"/>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953</v>
      </c>
      <c r="C29" s="43" t="s">
        <v>465</v>
      </c>
      <c r="D29" s="43" t="s">
        <v>480</v>
      </c>
      <c r="E29" s="1026">
        <v>1564</v>
      </c>
      <c r="F29" s="43" t="s">
        <v>958</v>
      </c>
      <c r="G29" s="43" t="s">
        <v>866</v>
      </c>
      <c r="H29" s="606" t="s">
        <v>867</v>
      </c>
      <c r="I29" s="606" t="s">
        <v>868</v>
      </c>
      <c r="J29" s="682">
        <v>46192</v>
      </c>
      <c r="K29" s="682">
        <v>46196</v>
      </c>
      <c r="L29" s="599" t="s">
        <v>868</v>
      </c>
      <c r="M29" s="678"/>
      <c r="N29" s="63"/>
      <c r="O29" s="63"/>
      <c r="P29" s="63"/>
      <c r="Q29" s="63"/>
      <c r="R29" s="61"/>
      <c r="S29" s="43"/>
      <c r="T29" s="673" t="s">
        <v>957</v>
      </c>
      <c r="U29" s="43">
        <v>35</v>
      </c>
      <c r="V29" s="578"/>
      <c r="W29" s="43"/>
      <c r="X29" s="43"/>
    </row>
    <row r="30" spans="1:24" ht="30" x14ac:dyDescent="0.25">
      <c r="A30" s="43">
        <v>26</v>
      </c>
      <c r="B30" s="43" t="s">
        <v>954</v>
      </c>
      <c r="C30" s="43" t="s">
        <v>955</v>
      </c>
      <c r="D30" s="43" t="s">
        <v>481</v>
      </c>
      <c r="E30" s="1028">
        <v>3272</v>
      </c>
      <c r="F30" s="666" t="s">
        <v>973</v>
      </c>
      <c r="G30" s="43" t="s">
        <v>866</v>
      </c>
      <c r="H30" s="606" t="s">
        <v>867</v>
      </c>
      <c r="I30" s="606" t="s">
        <v>868</v>
      </c>
      <c r="J30" s="678"/>
      <c r="K30" s="63"/>
      <c r="L30" s="61"/>
      <c r="M30" s="63"/>
      <c r="N30" s="63"/>
      <c r="O30" s="63"/>
      <c r="P30" s="63"/>
      <c r="Q30" s="63"/>
      <c r="R30" s="61"/>
      <c r="S30" s="43"/>
      <c r="T30" s="673" t="s">
        <v>957</v>
      </c>
      <c r="U30" s="43">
        <v>35</v>
      </c>
      <c r="V30" s="578"/>
      <c r="W30" s="43"/>
      <c r="X30" s="43"/>
    </row>
    <row r="31" spans="1:24" x14ac:dyDescent="0.25">
      <c r="A31" s="43">
        <v>27</v>
      </c>
      <c r="B31" s="673" t="s">
        <v>956</v>
      </c>
      <c r="C31" s="43" t="s">
        <v>379</v>
      </c>
      <c r="D31" s="43" t="s">
        <v>636</v>
      </c>
      <c r="E31" s="1026">
        <v>1147</v>
      </c>
      <c r="F31" s="43" t="s">
        <v>959</v>
      </c>
      <c r="G31" s="43" t="s">
        <v>866</v>
      </c>
      <c r="H31" s="606" t="s">
        <v>867</v>
      </c>
      <c r="I31" s="606" t="s">
        <v>868</v>
      </c>
      <c r="J31" s="682">
        <v>46185</v>
      </c>
      <c r="K31" s="63">
        <v>46188</v>
      </c>
      <c r="L31" s="599" t="s">
        <v>868</v>
      </c>
      <c r="M31" s="63">
        <v>46189</v>
      </c>
      <c r="N31" s="63">
        <v>46192</v>
      </c>
      <c r="O31" s="63"/>
      <c r="P31" s="63"/>
      <c r="Q31" s="63"/>
      <c r="R31" s="61">
        <v>1147</v>
      </c>
      <c r="S31" s="671" t="s">
        <v>868</v>
      </c>
      <c r="T31" s="43" t="s">
        <v>910</v>
      </c>
      <c r="U31" s="43">
        <v>38</v>
      </c>
      <c r="V31" s="578"/>
      <c r="W31" s="43"/>
      <c r="X31" s="43"/>
    </row>
    <row r="32" spans="1:24" x14ac:dyDescent="0.25">
      <c r="A32" s="43">
        <v>28</v>
      </c>
      <c r="B32" s="673" t="s">
        <v>963</v>
      </c>
      <c r="C32" s="43" t="s">
        <v>381</v>
      </c>
      <c r="D32" s="43" t="s">
        <v>505</v>
      </c>
      <c r="E32" s="1026">
        <v>1593</v>
      </c>
      <c r="F32" s="61" t="s">
        <v>969</v>
      </c>
      <c r="G32" s="43" t="s">
        <v>866</v>
      </c>
      <c r="H32" s="606" t="s">
        <v>867</v>
      </c>
      <c r="I32" s="606" t="s">
        <v>868</v>
      </c>
      <c r="J32" s="682">
        <v>46196</v>
      </c>
      <c r="K32" s="63">
        <v>46199</v>
      </c>
      <c r="L32" s="599" t="s">
        <v>868</v>
      </c>
      <c r="M32" s="678"/>
      <c r="N32" s="63"/>
      <c r="O32" s="63"/>
      <c r="P32" s="63"/>
      <c r="Q32" s="63"/>
      <c r="R32" s="61"/>
      <c r="S32" s="43"/>
      <c r="T32" s="43" t="s">
        <v>910</v>
      </c>
      <c r="U32" s="43">
        <v>38</v>
      </c>
      <c r="V32" s="578"/>
      <c r="W32" s="43"/>
      <c r="X32" s="43"/>
    </row>
    <row r="33" spans="1:24" x14ac:dyDescent="0.25">
      <c r="A33" s="43">
        <v>29</v>
      </c>
      <c r="B33" s="43" t="s">
        <v>965</v>
      </c>
      <c r="C33" s="43" t="s">
        <v>380</v>
      </c>
      <c r="D33" s="43" t="s">
        <v>381</v>
      </c>
      <c r="E33" s="1026">
        <v>193</v>
      </c>
      <c r="F33" s="61" t="s">
        <v>966</v>
      </c>
      <c r="G33" s="43" t="s">
        <v>932</v>
      </c>
      <c r="H33" s="606" t="s">
        <v>867</v>
      </c>
      <c r="I33" s="606" t="s">
        <v>868</v>
      </c>
      <c r="J33" s="682">
        <v>46199</v>
      </c>
      <c r="K33" s="63"/>
      <c r="L33" s="61"/>
      <c r="M33" s="682">
        <v>46199</v>
      </c>
      <c r="N33" s="63"/>
      <c r="O33" s="63"/>
      <c r="P33" s="63"/>
      <c r="Q33" s="63"/>
      <c r="R33" s="61"/>
      <c r="S33" s="43"/>
      <c r="T33" s="43" t="s">
        <v>933</v>
      </c>
      <c r="U33" s="43">
        <v>41</v>
      </c>
      <c r="V33" s="578"/>
      <c r="W33" s="47"/>
      <c r="X33" s="43"/>
    </row>
    <row r="34" spans="1:24" x14ac:dyDescent="0.25">
      <c r="A34" s="43">
        <v>30</v>
      </c>
      <c r="B34" s="673" t="s">
        <v>967</v>
      </c>
      <c r="C34" s="43" t="s">
        <v>259</v>
      </c>
      <c r="D34" s="43" t="s">
        <v>380</v>
      </c>
      <c r="E34" s="1026">
        <v>421</v>
      </c>
      <c r="F34" s="61" t="s">
        <v>968</v>
      </c>
      <c r="G34" s="682" t="s">
        <v>871</v>
      </c>
      <c r="H34" s="606" t="s">
        <v>867</v>
      </c>
      <c r="I34" s="606" t="s">
        <v>868</v>
      </c>
      <c r="J34" s="682">
        <v>46194</v>
      </c>
      <c r="K34" s="678"/>
      <c r="L34" s="61"/>
      <c r="M34" s="682">
        <v>46194</v>
      </c>
      <c r="N34" s="63"/>
      <c r="O34" s="63"/>
      <c r="P34" s="63"/>
      <c r="Q34" s="63"/>
      <c r="R34" s="61"/>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39.89</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R6" sqref="R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6" t="s">
        <v>599</v>
      </c>
      <c r="N2" s="946"/>
      <c r="O2" s="946"/>
      <c r="P2" s="946"/>
      <c r="Q2" s="946"/>
      <c r="R2" s="946"/>
      <c r="S2" s="218"/>
      <c r="T2" s="218"/>
      <c r="U2" s="947"/>
      <c r="V2" s="949"/>
      <c r="W2" s="947"/>
      <c r="X2" s="947"/>
      <c r="Y2" s="947"/>
      <c r="Z2" s="947"/>
      <c r="AA2" s="947"/>
      <c r="AB2" s="947"/>
      <c r="AC2" s="947"/>
      <c r="AD2" s="947"/>
      <c r="AE2" s="947"/>
      <c r="AF2" s="947"/>
      <c r="AG2" s="947"/>
      <c r="AH2" s="947"/>
      <c r="AI2" s="947"/>
      <c r="AJ2" s="947"/>
      <c r="AK2" s="951"/>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48"/>
      <c r="AK3" s="952"/>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953">
        <v>46201</v>
      </c>
      <c r="E5" s="953"/>
      <c r="F5" s="953"/>
      <c r="G5" s="953"/>
      <c r="H5" s="953"/>
      <c r="I5" s="953"/>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958" t="s">
        <v>604</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607</v>
      </c>
      <c r="AH9" s="955" t="s">
        <v>608</v>
      </c>
      <c r="AI9" s="955" t="s">
        <v>609</v>
      </c>
      <c r="AJ9" s="955" t="s">
        <v>843</v>
      </c>
      <c r="AK9" s="962"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0"/>
      <c r="AH10" s="961"/>
      <c r="AI10" s="961"/>
      <c r="AJ10" s="956"/>
      <c r="AK10" s="96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964" t="s">
        <v>803</v>
      </c>
      <c r="W14" s="246">
        <v>360</v>
      </c>
      <c r="X14" s="864" t="s">
        <v>906</v>
      </c>
      <c r="Y14" s="403">
        <v>420</v>
      </c>
      <c r="Z14" s="864" t="s">
        <v>906</v>
      </c>
      <c r="AA14" s="403">
        <v>410</v>
      </c>
      <c r="AB14" s="864" t="s">
        <v>906</v>
      </c>
      <c r="AC14" s="403">
        <v>382</v>
      </c>
      <c r="AD14" s="864"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865"/>
      <c r="Y15" s="390"/>
      <c r="Z15" s="865"/>
      <c r="AA15" s="390"/>
      <c r="AB15" s="865"/>
      <c r="AC15" s="390"/>
      <c r="AD15" s="865"/>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618</v>
      </c>
      <c r="V19" s="910"/>
      <c r="W19" s="910"/>
      <c r="X19" s="910"/>
      <c r="Y19" s="910"/>
      <c r="Z19" s="910"/>
      <c r="AA19" s="910"/>
      <c r="AB19" s="910"/>
      <c r="AC19" s="910"/>
      <c r="AD19" s="910"/>
      <c r="AE19" s="911"/>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64" t="s">
        <v>906</v>
      </c>
      <c r="D25" s="403">
        <v>370</v>
      </c>
      <c r="E25" s="864" t="s">
        <v>906</v>
      </c>
      <c r="F25" s="403">
        <v>380</v>
      </c>
      <c r="G25" s="864" t="s">
        <v>906</v>
      </c>
      <c r="H25" s="403">
        <v>400</v>
      </c>
      <c r="I25" s="864" t="s">
        <v>906</v>
      </c>
      <c r="J25" s="403">
        <v>418</v>
      </c>
      <c r="K25" s="864" t="s">
        <v>906</v>
      </c>
      <c r="L25" s="403">
        <v>418.57900000000001</v>
      </c>
      <c r="M25" s="893" t="s">
        <v>906</v>
      </c>
      <c r="N25" s="403">
        <v>425</v>
      </c>
      <c r="O25" s="893" t="s">
        <v>906</v>
      </c>
      <c r="P25" s="403">
        <v>312</v>
      </c>
      <c r="Q25" s="893" t="s">
        <v>906</v>
      </c>
      <c r="R25" s="403">
        <v>381</v>
      </c>
      <c r="S25" s="893" t="s">
        <v>906</v>
      </c>
      <c r="T25" s="403">
        <v>455</v>
      </c>
      <c r="U25" s="893" t="s">
        <v>906</v>
      </c>
      <c r="V25" s="403">
        <v>376</v>
      </c>
      <c r="W25" s="893" t="s">
        <v>906</v>
      </c>
      <c r="X25" s="403">
        <v>401</v>
      </c>
      <c r="Y25" s="893" t="s">
        <v>906</v>
      </c>
      <c r="Z25" s="403">
        <v>428</v>
      </c>
      <c r="AA25" s="893" t="s">
        <v>906</v>
      </c>
      <c r="AB25" s="403">
        <v>357</v>
      </c>
      <c r="AC25" s="893" t="s">
        <v>906</v>
      </c>
      <c r="AD25" s="403">
        <v>335.15800000000002</v>
      </c>
      <c r="AE25" s="893" t="s">
        <v>906</v>
      </c>
      <c r="AF25" s="390"/>
      <c r="AG25" s="244">
        <v>15</v>
      </c>
      <c r="AH25" s="231">
        <v>11</v>
      </c>
      <c r="AI25" s="231">
        <v>15</v>
      </c>
      <c r="AJ25" s="565">
        <v>11</v>
      </c>
      <c r="AK25" s="232" t="e">
        <f>(L25+AK21L25+N25+P25+R25+T25+V25+X25+Z25+AB25+AD25)</f>
        <v>#NAME?</v>
      </c>
      <c r="AL25" s="4"/>
    </row>
    <row r="26" spans="1:38" x14ac:dyDescent="0.25">
      <c r="A26" s="389"/>
      <c r="B26" s="253"/>
      <c r="C26" s="865"/>
      <c r="D26" s="390"/>
      <c r="E26" s="865"/>
      <c r="F26" s="390"/>
      <c r="G26" s="865"/>
      <c r="H26" s="390"/>
      <c r="I26" s="865"/>
      <c r="J26" s="390"/>
      <c r="K26" s="865"/>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3" t="s">
        <v>618</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906</v>
      </c>
      <c r="D36" s="403">
        <v>373</v>
      </c>
      <c r="E36" s="893" t="s">
        <v>906</v>
      </c>
      <c r="F36" s="403">
        <v>334.67</v>
      </c>
      <c r="G36" s="893" t="s">
        <v>906</v>
      </c>
      <c r="H36" s="403">
        <v>321.14999999999998</v>
      </c>
      <c r="I36" s="893" t="s">
        <v>906</v>
      </c>
      <c r="J36" s="403">
        <v>391</v>
      </c>
      <c r="K36" s="893" t="s">
        <v>906</v>
      </c>
      <c r="L36" s="403">
        <v>388</v>
      </c>
      <c r="M36" s="893" t="s">
        <v>906</v>
      </c>
      <c r="N36" s="403">
        <v>392</v>
      </c>
      <c r="O36" s="893" t="s">
        <v>906</v>
      </c>
      <c r="P36" s="428">
        <v>293</v>
      </c>
      <c r="Q36" s="893" t="s">
        <v>906</v>
      </c>
      <c r="R36" s="403">
        <v>274</v>
      </c>
      <c r="S36" s="893" t="s">
        <v>906</v>
      </c>
      <c r="T36" s="403">
        <v>218</v>
      </c>
      <c r="U36" s="893" t="s">
        <v>906</v>
      </c>
      <c r="V36" s="403">
        <v>422</v>
      </c>
      <c r="W36" s="893" t="s">
        <v>906</v>
      </c>
      <c r="X36" s="403">
        <v>339</v>
      </c>
      <c r="Y36" s="893" t="s">
        <v>906</v>
      </c>
      <c r="Z36" s="403">
        <v>423.63299999999998</v>
      </c>
      <c r="AA36" s="893" t="s">
        <v>906</v>
      </c>
      <c r="AB36" s="403">
        <v>335.19200000000001</v>
      </c>
      <c r="AC36" s="893" t="s">
        <v>906</v>
      </c>
      <c r="AD36" s="403">
        <v>326.577</v>
      </c>
      <c r="AE36" s="893" t="s">
        <v>906</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3" t="s">
        <v>618</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906</v>
      </c>
      <c r="D47" s="403">
        <v>379.11</v>
      </c>
      <c r="E47" s="893" t="s">
        <v>906</v>
      </c>
      <c r="F47" s="403">
        <v>375.44200000000001</v>
      </c>
      <c r="G47" s="893" t="s">
        <v>906</v>
      </c>
      <c r="H47" s="403">
        <v>212.41800000000001</v>
      </c>
      <c r="I47" s="893" t="s">
        <v>906</v>
      </c>
      <c r="J47" s="403">
        <v>326.00099999999998</v>
      </c>
      <c r="K47" s="893" t="s">
        <v>906</v>
      </c>
      <c r="L47" s="403">
        <v>332</v>
      </c>
      <c r="M47" s="893" t="s">
        <v>906</v>
      </c>
      <c r="N47" s="403">
        <v>285</v>
      </c>
      <c r="O47" s="893" t="s">
        <v>906</v>
      </c>
      <c r="P47" s="403">
        <v>345</v>
      </c>
      <c r="Q47" s="893" t="s">
        <v>906</v>
      </c>
      <c r="R47" s="403">
        <v>380.28199999999998</v>
      </c>
      <c r="S47" s="893" t="s">
        <v>906</v>
      </c>
      <c r="T47" s="403">
        <v>384.99799999999999</v>
      </c>
      <c r="U47" s="893" t="s">
        <v>906</v>
      </c>
      <c r="V47" s="403">
        <v>360</v>
      </c>
      <c r="W47" s="893" t="s">
        <v>906</v>
      </c>
      <c r="X47" s="403">
        <v>378</v>
      </c>
      <c r="Y47" s="893" t="s">
        <v>906</v>
      </c>
      <c r="Z47" s="403">
        <v>387</v>
      </c>
      <c r="AA47" s="893" t="s">
        <v>906</v>
      </c>
      <c r="AB47" s="403">
        <v>439.322</v>
      </c>
      <c r="AC47" s="893" t="s">
        <v>906</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9" t="s">
        <v>618</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906</v>
      </c>
      <c r="D57" s="403">
        <v>358.96199999999999</v>
      </c>
      <c r="E57" s="893" t="s">
        <v>906</v>
      </c>
      <c r="F57" s="403">
        <v>399.964</v>
      </c>
      <c r="G57" s="893" t="s">
        <v>906</v>
      </c>
      <c r="H57" s="403">
        <v>375.84500000000003</v>
      </c>
      <c r="I57" s="893" t="s">
        <v>906</v>
      </c>
      <c r="J57" s="403">
        <v>417.79599999999999</v>
      </c>
      <c r="K57" s="893" t="s">
        <v>906</v>
      </c>
      <c r="L57" s="403">
        <v>403.67700000000002</v>
      </c>
      <c r="M57" s="893" t="s">
        <v>906</v>
      </c>
      <c r="N57" s="403">
        <v>414.51900000000001</v>
      </c>
      <c r="O57" s="893" t="s">
        <v>906</v>
      </c>
      <c r="P57" s="403">
        <v>415.77100000000002</v>
      </c>
      <c r="Q57" s="893" t="s">
        <v>906</v>
      </c>
      <c r="R57" s="403">
        <v>339.11</v>
      </c>
      <c r="S57" s="893" t="s">
        <v>906</v>
      </c>
      <c r="T57" s="403">
        <v>398.31</v>
      </c>
      <c r="U57" s="893" t="s">
        <v>906</v>
      </c>
      <c r="V57" s="403">
        <v>390.62599999999998</v>
      </c>
      <c r="W57" s="893" t="s">
        <v>906</v>
      </c>
      <c r="X57" s="403">
        <v>441.23399999999998</v>
      </c>
      <c r="Y57" s="893" t="s">
        <v>906</v>
      </c>
      <c r="Z57" s="403">
        <v>415.00291377528868</v>
      </c>
      <c r="AA57" s="893" t="s">
        <v>906</v>
      </c>
      <c r="AB57" s="403">
        <v>416.99985762722139</v>
      </c>
      <c r="AC57" s="893" t="s">
        <v>906</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9" t="s">
        <v>618</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906</v>
      </c>
      <c r="D68" s="403">
        <v>333.00004233177015</v>
      </c>
      <c r="E68" s="893" t="s">
        <v>906</v>
      </c>
      <c r="F68" s="403">
        <v>383.63685846119375</v>
      </c>
      <c r="G68" s="893" t="s">
        <v>906</v>
      </c>
      <c r="H68" s="403">
        <v>225.78200000000001</v>
      </c>
      <c r="I68" s="893" t="s">
        <v>906</v>
      </c>
      <c r="J68" s="403">
        <v>390</v>
      </c>
      <c r="K68" s="893" t="s">
        <v>906</v>
      </c>
      <c r="L68" s="403">
        <v>343</v>
      </c>
      <c r="M68" s="893" t="s">
        <v>906</v>
      </c>
      <c r="N68" s="403">
        <v>327</v>
      </c>
      <c r="O68" s="893" t="s">
        <v>906</v>
      </c>
      <c r="P68" s="403">
        <v>364</v>
      </c>
      <c r="Q68" s="893" t="s">
        <v>906</v>
      </c>
      <c r="R68" s="403">
        <v>308</v>
      </c>
      <c r="S68" s="893" t="s">
        <v>906</v>
      </c>
      <c r="T68" s="403">
        <v>465</v>
      </c>
      <c r="U68" s="893" t="s">
        <v>906</v>
      </c>
      <c r="V68" s="403">
        <v>367.66199999999998</v>
      </c>
      <c r="W68" s="893" t="s">
        <v>906</v>
      </c>
      <c r="X68" s="403">
        <v>399.99799999999999</v>
      </c>
      <c r="Y68" s="893" t="s">
        <v>906</v>
      </c>
      <c r="Z68" s="403">
        <v>426</v>
      </c>
      <c r="AA68" s="893" t="s">
        <v>906</v>
      </c>
      <c r="AB68" s="403">
        <v>362</v>
      </c>
      <c r="AC68" s="893" t="s">
        <v>906</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9" t="s">
        <v>618</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2"/>
      <c r="AD75" s="942"/>
      <c r="AE75" s="942"/>
      <c r="AF75" s="942"/>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906</v>
      </c>
      <c r="D79" s="403">
        <v>441</v>
      </c>
      <c r="E79" s="893" t="s">
        <v>906</v>
      </c>
      <c r="F79" s="403">
        <v>309</v>
      </c>
      <c r="G79" s="893" t="s">
        <v>906</v>
      </c>
      <c r="H79" s="403">
        <v>331</v>
      </c>
      <c r="I79" s="893" t="s">
        <v>906</v>
      </c>
      <c r="J79" s="403">
        <v>431</v>
      </c>
      <c r="K79" s="893" t="s">
        <v>906</v>
      </c>
      <c r="L79" s="403">
        <v>396</v>
      </c>
      <c r="M79" s="893" t="s">
        <v>906</v>
      </c>
      <c r="N79" s="403">
        <v>444</v>
      </c>
      <c r="O79" s="893" t="s">
        <v>906</v>
      </c>
      <c r="P79" s="403">
        <v>381.62200000000001</v>
      </c>
      <c r="Q79" s="864" t="s">
        <v>906</v>
      </c>
      <c r="R79" s="403">
        <v>200.19399999999999</v>
      </c>
      <c r="S79" s="864" t="s">
        <v>906</v>
      </c>
      <c r="T79" s="403">
        <v>323.899</v>
      </c>
      <c r="U79" s="893" t="s">
        <v>906</v>
      </c>
      <c r="V79" s="403">
        <v>403</v>
      </c>
      <c r="W79" s="893" t="s">
        <v>906</v>
      </c>
      <c r="X79" s="403">
        <v>419.71300000000002</v>
      </c>
      <c r="Y79" s="864"/>
      <c r="Z79" s="403">
        <v>239.88200000000001</v>
      </c>
      <c r="AA79" s="893" t="s">
        <v>906</v>
      </c>
      <c r="AB79" s="403">
        <v>421.01100000000002</v>
      </c>
      <c r="AC79" s="893" t="s">
        <v>906</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65"/>
      <c r="R80" s="390"/>
      <c r="S80" s="865"/>
      <c r="T80" s="390"/>
      <c r="U80" s="894"/>
      <c r="V80" s="390"/>
      <c r="W80" s="894"/>
      <c r="X80" s="390"/>
      <c r="Y80" s="865"/>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9" t="s">
        <v>618</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906</v>
      </c>
      <c r="D90" s="403">
        <v>416.99700000000001</v>
      </c>
      <c r="E90" s="893" t="s">
        <v>906</v>
      </c>
      <c r="F90" s="403">
        <v>363</v>
      </c>
      <c r="G90" s="893" t="s">
        <v>906</v>
      </c>
      <c r="H90" s="403">
        <v>339</v>
      </c>
      <c r="I90" s="893" t="s">
        <v>906</v>
      </c>
      <c r="J90" s="403">
        <v>473.767</v>
      </c>
      <c r="K90" s="893" t="s">
        <v>906</v>
      </c>
      <c r="L90" s="403">
        <v>360.17</v>
      </c>
      <c r="M90" s="893" t="s">
        <v>906</v>
      </c>
      <c r="N90" s="403">
        <v>272</v>
      </c>
      <c r="O90" s="864"/>
      <c r="P90" s="403">
        <v>301.25</v>
      </c>
      <c r="Q90" s="893" t="s">
        <v>906</v>
      </c>
      <c r="R90" s="403">
        <v>349</v>
      </c>
      <c r="S90" s="893" t="s">
        <v>906</v>
      </c>
      <c r="T90" s="403">
        <v>299</v>
      </c>
      <c r="U90" s="893" t="s">
        <v>906</v>
      </c>
      <c r="V90" s="403">
        <v>318</v>
      </c>
      <c r="W90" s="864"/>
      <c r="X90" s="403">
        <v>244</v>
      </c>
      <c r="Y90" s="893" t="s">
        <v>906</v>
      </c>
      <c r="Z90" s="403">
        <v>343</v>
      </c>
      <c r="AA90" s="893" t="s">
        <v>906</v>
      </c>
      <c r="AB90" s="403">
        <v>399</v>
      </c>
      <c r="AC90" s="893" t="s">
        <v>906</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65"/>
      <c r="P91" s="415"/>
      <c r="Q91" s="894"/>
      <c r="R91" s="390"/>
      <c r="S91" s="894"/>
      <c r="T91" s="390"/>
      <c r="U91" s="894"/>
      <c r="V91" s="390"/>
      <c r="W91" s="865"/>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9" t="s">
        <v>618</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646</v>
      </c>
      <c r="V97" s="937"/>
      <c r="W97" s="938"/>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906</v>
      </c>
      <c r="D102" s="403">
        <v>420</v>
      </c>
      <c r="E102" s="893" t="s">
        <v>906</v>
      </c>
      <c r="F102" s="403">
        <v>339</v>
      </c>
      <c r="G102" s="893" t="s">
        <v>906</v>
      </c>
      <c r="H102" s="403">
        <v>461</v>
      </c>
      <c r="I102" s="893" t="s">
        <v>906</v>
      </c>
      <c r="J102" s="403">
        <v>324.66000000000003</v>
      </c>
      <c r="K102" s="893" t="s">
        <v>906</v>
      </c>
      <c r="L102" s="403">
        <v>342</v>
      </c>
      <c r="M102" s="893" t="s">
        <v>906</v>
      </c>
      <c r="N102" s="403">
        <v>392</v>
      </c>
      <c r="O102" s="893" t="s">
        <v>906</v>
      </c>
      <c r="P102" s="403">
        <v>371</v>
      </c>
      <c r="Q102" s="893" t="s">
        <v>906</v>
      </c>
      <c r="R102" s="403">
        <v>335.58699999999999</v>
      </c>
      <c r="S102" s="893" t="s">
        <v>906</v>
      </c>
      <c r="T102" s="403">
        <v>421.97300000000001</v>
      </c>
      <c r="U102" s="864"/>
      <c r="V102" s="403">
        <v>330</v>
      </c>
      <c r="W102" s="864"/>
      <c r="X102" s="403">
        <v>474.91199999999998</v>
      </c>
      <c r="Y102" s="864"/>
      <c r="Z102" s="403">
        <v>321</v>
      </c>
      <c r="AA102" s="893" t="s">
        <v>906</v>
      </c>
      <c r="AB102" s="403">
        <v>400.55</v>
      </c>
      <c r="AC102" s="905"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65"/>
      <c r="V103" s="390"/>
      <c r="W103" s="865"/>
      <c r="X103" s="390"/>
      <c r="Y103" s="865"/>
      <c r="Z103" s="390"/>
      <c r="AA103" s="894"/>
      <c r="AB103" s="390"/>
      <c r="AC103" s="906"/>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9" t="s">
        <v>618</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6" t="s">
        <v>646</v>
      </c>
      <c r="P109" s="937"/>
      <c r="Q109" s="938"/>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905" t="s">
        <v>12</v>
      </c>
      <c r="D114" s="403">
        <v>280</v>
      </c>
      <c r="E114" s="905" t="s">
        <v>12</v>
      </c>
      <c r="F114" s="403">
        <v>387.99599999999998</v>
      </c>
      <c r="G114" s="905" t="s">
        <v>12</v>
      </c>
      <c r="H114" s="403">
        <v>319</v>
      </c>
      <c r="I114" s="905" t="s">
        <v>12</v>
      </c>
      <c r="J114" s="403">
        <v>429.45299999999997</v>
      </c>
      <c r="K114" s="905" t="s">
        <v>12</v>
      </c>
      <c r="L114" s="403">
        <v>484.387</v>
      </c>
      <c r="M114" s="864" t="s">
        <v>906</v>
      </c>
      <c r="N114" s="403">
        <v>372.19400000000002</v>
      </c>
      <c r="O114" s="864"/>
      <c r="P114" s="403">
        <v>552.22299999999996</v>
      </c>
      <c r="Q114" s="864"/>
      <c r="R114" s="403">
        <v>396.82299999999998</v>
      </c>
      <c r="S114" s="893" t="s">
        <v>906</v>
      </c>
      <c r="T114" s="403">
        <v>357.99599999999998</v>
      </c>
      <c r="U114" s="893" t="s">
        <v>906</v>
      </c>
      <c r="V114" s="403">
        <v>401</v>
      </c>
      <c r="W114" s="893" t="s">
        <v>906</v>
      </c>
      <c r="X114" s="403">
        <v>395.00900000000001</v>
      </c>
      <c r="Y114" s="940" t="s">
        <v>12</v>
      </c>
      <c r="Z114" s="403">
        <v>445.37900000000002</v>
      </c>
      <c r="AA114" s="864"/>
      <c r="AB114" s="403">
        <v>396.995</v>
      </c>
      <c r="AC114" s="893" t="s">
        <v>906</v>
      </c>
      <c r="AD114" s="415"/>
      <c r="AE114" s="415"/>
      <c r="AF114" s="390"/>
      <c r="AG114" s="244">
        <v>14</v>
      </c>
      <c r="AH114" s="231">
        <v>3</v>
      </c>
      <c r="AI114" s="231">
        <v>12</v>
      </c>
      <c r="AJ114" s="565">
        <v>4</v>
      </c>
      <c r="AK114" s="308"/>
      <c r="AL114" s="4"/>
    </row>
    <row r="115" spans="1:38" ht="15.75" thickBot="1" x14ac:dyDescent="0.3">
      <c r="A115" s="258"/>
      <c r="B115" s="253"/>
      <c r="C115" s="906"/>
      <c r="D115" s="390"/>
      <c r="E115" s="906"/>
      <c r="F115" s="390"/>
      <c r="G115" s="906"/>
      <c r="H115" s="390"/>
      <c r="I115" s="906"/>
      <c r="J115" s="390"/>
      <c r="K115" s="906"/>
      <c r="L115" s="390"/>
      <c r="M115" s="865"/>
      <c r="N115" s="390"/>
      <c r="O115" s="865"/>
      <c r="P115" s="415"/>
      <c r="Q115" s="865"/>
      <c r="R115" s="390"/>
      <c r="S115" s="894"/>
      <c r="T115" s="390"/>
      <c r="U115" s="894"/>
      <c r="V115" s="390"/>
      <c r="W115" s="894"/>
      <c r="X115" s="390"/>
      <c r="Y115" s="906"/>
      <c r="Z115" s="390"/>
      <c r="AA115" s="904"/>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9" t="s">
        <v>618</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6" t="s">
        <v>646</v>
      </c>
      <c r="R121" s="937"/>
      <c r="S121" s="937"/>
      <c r="T121" s="937"/>
      <c r="U121" s="937"/>
      <c r="V121" s="937"/>
      <c r="W121" s="937"/>
      <c r="X121" s="937"/>
      <c r="Y121" s="938"/>
      <c r="Z121" s="283"/>
      <c r="AA121" s="323"/>
      <c r="AB121" s="323"/>
      <c r="AC121" s="939"/>
      <c r="AD121" s="939"/>
      <c r="AE121" s="939"/>
      <c r="AF121" s="939"/>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906</v>
      </c>
      <c r="D126" s="403">
        <v>433</v>
      </c>
      <c r="E126" s="864"/>
      <c r="F126" s="403">
        <v>390</v>
      </c>
      <c r="G126" s="864"/>
      <c r="H126" s="403">
        <v>406.995</v>
      </c>
      <c r="I126" s="893" t="s">
        <v>906</v>
      </c>
      <c r="J126" s="403">
        <v>411.48200000000003</v>
      </c>
      <c r="K126" s="864"/>
      <c r="L126" s="403">
        <v>566.68100000000004</v>
      </c>
      <c r="M126" s="864"/>
      <c r="N126" s="403">
        <v>326.63200000000001</v>
      </c>
      <c r="O126" s="864"/>
      <c r="P126" s="403">
        <v>371.99700000000001</v>
      </c>
      <c r="Q126" s="864"/>
      <c r="R126" s="403">
        <v>441</v>
      </c>
      <c r="S126" s="864"/>
      <c r="T126" s="403">
        <v>445</v>
      </c>
      <c r="U126" s="864"/>
      <c r="V126" s="403">
        <v>332.73099999999999</v>
      </c>
      <c r="W126" s="864"/>
      <c r="X126" s="403">
        <v>241.999</v>
      </c>
      <c r="Y126" s="864"/>
      <c r="Z126" s="403">
        <v>473.13099999999997</v>
      </c>
      <c r="AA126" s="893" t="s">
        <v>906</v>
      </c>
      <c r="AB126" s="403">
        <v>439.99900000000002</v>
      </c>
      <c r="AC126" s="893" t="s">
        <v>906</v>
      </c>
      <c r="AD126" s="415"/>
      <c r="AE126" s="415"/>
      <c r="AF126" s="390"/>
      <c r="AG126" s="244">
        <v>14</v>
      </c>
      <c r="AH126" s="231">
        <v>0</v>
      </c>
      <c r="AI126" s="231">
        <v>13</v>
      </c>
      <c r="AJ126" s="565"/>
      <c r="AK126" s="308"/>
      <c r="AL126" s="4"/>
    </row>
    <row r="127" spans="1:38" x14ac:dyDescent="0.25">
      <c r="A127" s="258"/>
      <c r="B127" s="253"/>
      <c r="C127" s="894"/>
      <c r="D127" s="390"/>
      <c r="E127" s="865"/>
      <c r="F127" s="390"/>
      <c r="G127" s="865"/>
      <c r="H127" s="390"/>
      <c r="I127" s="894"/>
      <c r="J127" s="390"/>
      <c r="K127" s="865"/>
      <c r="L127" s="390"/>
      <c r="M127" s="865"/>
      <c r="N127" s="390"/>
      <c r="O127" s="865"/>
      <c r="P127" s="415"/>
      <c r="Q127" s="865"/>
      <c r="R127" s="390"/>
      <c r="S127" s="865"/>
      <c r="T127" s="390"/>
      <c r="U127" s="865"/>
      <c r="V127" s="390"/>
      <c r="W127" s="865"/>
      <c r="X127" s="390"/>
      <c r="Y127" s="865"/>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9" t="s">
        <v>618</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0" t="s">
        <v>646</v>
      </c>
      <c r="H133" s="931"/>
      <c r="I133" s="931"/>
      <c r="J133" s="931"/>
      <c r="K133" s="932"/>
      <c r="L133" s="283"/>
      <c r="M133" s="281"/>
      <c r="N133" s="283"/>
      <c r="O133" s="281"/>
      <c r="P133" s="281"/>
      <c r="Q133" s="296"/>
      <c r="R133" s="283"/>
      <c r="S133" s="281"/>
      <c r="T133" s="283"/>
      <c r="U133" s="281"/>
      <c r="V133" s="283"/>
      <c r="W133" s="933" t="s">
        <v>646</v>
      </c>
      <c r="X133" s="934"/>
      <c r="Y133" s="935"/>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64"/>
      <c r="D138" s="403">
        <v>211.13499999999999</v>
      </c>
      <c r="E138" s="864"/>
      <c r="F138" s="403">
        <v>224</v>
      </c>
      <c r="G138" s="864"/>
      <c r="H138" s="403">
        <v>293.49299999999999</v>
      </c>
      <c r="I138" s="864"/>
      <c r="J138" s="403">
        <v>332.85599999999999</v>
      </c>
      <c r="K138" s="864"/>
      <c r="L138" s="403">
        <v>412.34500000000003</v>
      </c>
      <c r="M138" s="893" t="s">
        <v>906</v>
      </c>
      <c r="N138" s="403">
        <v>429.00299999999999</v>
      </c>
      <c r="O138" s="893" t="s">
        <v>906</v>
      </c>
      <c r="P138" s="403">
        <v>389</v>
      </c>
      <c r="Q138" s="864" t="s">
        <v>906</v>
      </c>
      <c r="R138" s="403">
        <v>418</v>
      </c>
      <c r="S138" s="893" t="s">
        <v>906</v>
      </c>
      <c r="T138" s="403">
        <v>365.834</v>
      </c>
      <c r="U138" s="864"/>
      <c r="V138" s="403">
        <v>236.06100000000001</v>
      </c>
      <c r="W138" s="864"/>
      <c r="X138" s="403">
        <v>424.99799999999999</v>
      </c>
      <c r="Y138" s="864"/>
      <c r="Z138" s="403">
        <v>413.45</v>
      </c>
      <c r="AA138" s="864"/>
      <c r="AB138" s="403">
        <v>458</v>
      </c>
      <c r="AC138" s="905" t="s">
        <v>12</v>
      </c>
      <c r="AD138" s="415"/>
      <c r="AE138" s="415"/>
      <c r="AF138" s="390"/>
      <c r="AG138" s="244">
        <v>14</v>
      </c>
      <c r="AH138" s="231">
        <v>1</v>
      </c>
      <c r="AI138" s="231">
        <v>12</v>
      </c>
      <c r="AJ138" s="565">
        <v>2</v>
      </c>
      <c r="AK138" s="308"/>
      <c r="AL138" s="4"/>
    </row>
    <row r="139" spans="1:38" x14ac:dyDescent="0.25">
      <c r="A139" s="258"/>
      <c r="B139" s="253"/>
      <c r="C139" s="865"/>
      <c r="D139" s="390"/>
      <c r="E139" s="865"/>
      <c r="F139" s="390"/>
      <c r="G139" s="865"/>
      <c r="H139" s="390"/>
      <c r="I139" s="865"/>
      <c r="J139" s="390"/>
      <c r="K139" s="865"/>
      <c r="L139" s="390"/>
      <c r="M139" s="894"/>
      <c r="N139" s="390"/>
      <c r="O139" s="894"/>
      <c r="P139" s="415"/>
      <c r="Q139" s="865"/>
      <c r="R139" s="390"/>
      <c r="S139" s="894"/>
      <c r="T139" s="390"/>
      <c r="U139" s="865"/>
      <c r="V139" s="390"/>
      <c r="W139" s="865"/>
      <c r="X139" s="390"/>
      <c r="Y139" s="865"/>
      <c r="Z139" s="390"/>
      <c r="AA139" s="865"/>
      <c r="AB139" s="390"/>
      <c r="AC139" s="906"/>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9" t="s">
        <v>618</v>
      </c>
      <c r="C143" s="910"/>
      <c r="D143" s="910"/>
      <c r="E143" s="910"/>
      <c r="F143" s="910"/>
      <c r="G143" s="910"/>
      <c r="H143" s="910"/>
      <c r="I143" s="910"/>
      <c r="J143" s="910"/>
      <c r="K143" s="910"/>
      <c r="L143" s="910"/>
      <c r="M143" s="910"/>
      <c r="N143" s="910"/>
      <c r="O143" s="910"/>
      <c r="P143" s="910"/>
      <c r="Q143" s="910"/>
      <c r="R143" s="910"/>
      <c r="S143" s="910"/>
      <c r="T143" s="910"/>
      <c r="U143" s="910"/>
      <c r="V143" s="910"/>
      <c r="W143" s="910"/>
      <c r="X143" s="910"/>
      <c r="Y143" s="910"/>
      <c r="Z143" s="910"/>
      <c r="AA143" s="910"/>
      <c r="AB143" s="910"/>
      <c r="AC143" s="911"/>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646</v>
      </c>
      <c r="X145" s="931"/>
      <c r="Y145" s="931"/>
      <c r="Z145" s="931"/>
      <c r="AA145" s="932"/>
      <c r="AB145" s="913" t="s">
        <v>675</v>
      </c>
      <c r="AC145" s="914"/>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64"/>
      <c r="D150" s="403">
        <v>319</v>
      </c>
      <c r="E150" s="893" t="s">
        <v>906</v>
      </c>
      <c r="F150" s="403">
        <v>365</v>
      </c>
      <c r="G150" s="893" t="s">
        <v>906</v>
      </c>
      <c r="H150" s="403">
        <v>441</v>
      </c>
      <c r="I150" s="893" t="s">
        <v>906</v>
      </c>
      <c r="J150" s="403">
        <v>394</v>
      </c>
      <c r="K150" s="893" t="s">
        <v>906</v>
      </c>
      <c r="L150" s="403">
        <v>314</v>
      </c>
      <c r="M150" s="893" t="s">
        <v>906</v>
      </c>
      <c r="N150" s="403">
        <v>473.22</v>
      </c>
      <c r="O150" s="893" t="s">
        <v>906</v>
      </c>
      <c r="P150" s="403">
        <v>337</v>
      </c>
      <c r="Q150" s="864"/>
      <c r="R150" s="403">
        <v>337.57400000000001</v>
      </c>
      <c r="S150" s="905" t="s">
        <v>12</v>
      </c>
      <c r="T150" s="403">
        <v>402.80799999999999</v>
      </c>
      <c r="U150" s="864"/>
      <c r="V150" s="403">
        <v>344</v>
      </c>
      <c r="W150" s="864"/>
      <c r="X150" s="403">
        <v>383</v>
      </c>
      <c r="Y150" s="864"/>
      <c r="Z150" s="403">
        <v>376.82600000000002</v>
      </c>
      <c r="AA150" s="864"/>
      <c r="AB150" s="403">
        <v>481.108</v>
      </c>
      <c r="AC150" s="893" t="s">
        <v>906</v>
      </c>
      <c r="AD150" s="415"/>
      <c r="AE150" s="415"/>
      <c r="AF150" s="390"/>
      <c r="AG150" s="244">
        <v>14</v>
      </c>
      <c r="AH150" s="231">
        <v>2</v>
      </c>
      <c r="AI150" s="231">
        <v>12</v>
      </c>
      <c r="AJ150" s="565"/>
      <c r="AK150" s="308"/>
      <c r="AL150" s="4"/>
    </row>
    <row r="151" spans="1:38" ht="15.75" thickBot="1" x14ac:dyDescent="0.3">
      <c r="A151" s="258"/>
      <c r="B151" s="253"/>
      <c r="C151" s="904"/>
      <c r="D151" s="390"/>
      <c r="E151" s="894"/>
      <c r="F151" s="390"/>
      <c r="G151" s="894"/>
      <c r="H151" s="390"/>
      <c r="I151" s="894"/>
      <c r="J151" s="390"/>
      <c r="K151" s="894"/>
      <c r="L151" s="390"/>
      <c r="M151" s="894"/>
      <c r="N151" s="390"/>
      <c r="O151" s="894"/>
      <c r="P151" s="415"/>
      <c r="Q151" s="904"/>
      <c r="R151" s="390"/>
      <c r="S151" s="915"/>
      <c r="T151" s="390"/>
      <c r="U151" s="904"/>
      <c r="V151" s="390"/>
      <c r="W151" s="904"/>
      <c r="X151" s="390"/>
      <c r="Y151" s="904"/>
      <c r="Z151" s="390"/>
      <c r="AA151" s="904"/>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9" t="s">
        <v>618</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681</v>
      </c>
      <c r="AC156" s="929"/>
      <c r="AD156" s="271"/>
      <c r="AE156" s="271"/>
      <c r="AF156" s="262"/>
      <c r="AG156" s="334"/>
      <c r="AH156" s="335"/>
      <c r="AI156" s="335"/>
      <c r="AJ156" s="335"/>
      <c r="AK156" s="336"/>
      <c r="AL156" s="10"/>
    </row>
    <row r="157" spans="1:38" ht="15.75" thickBot="1" x14ac:dyDescent="0.3">
      <c r="A157" s="266"/>
      <c r="B157" s="912" t="s">
        <v>675</v>
      </c>
      <c r="C157" s="913"/>
      <c r="D157" s="913"/>
      <c r="E157" s="913"/>
      <c r="F157" s="913"/>
      <c r="G157" s="914"/>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906</v>
      </c>
      <c r="D161" s="403">
        <v>341</v>
      </c>
      <c r="E161" s="893" t="s">
        <v>906</v>
      </c>
      <c r="F161" s="403">
        <v>329.47</v>
      </c>
      <c r="G161" s="893" t="s">
        <v>906</v>
      </c>
      <c r="H161" s="403">
        <v>523.19299999999998</v>
      </c>
      <c r="I161" s="864"/>
      <c r="J161" s="403">
        <v>328</v>
      </c>
      <c r="K161" s="864"/>
      <c r="L161" s="403">
        <v>389</v>
      </c>
      <c r="M161" s="864"/>
      <c r="N161" s="403">
        <v>396</v>
      </c>
      <c r="O161" s="864"/>
      <c r="P161" s="403">
        <v>350</v>
      </c>
      <c r="Q161" s="864"/>
      <c r="R161" s="403">
        <v>397.48</v>
      </c>
      <c r="S161" s="864"/>
      <c r="T161" s="403">
        <v>323.99799999999999</v>
      </c>
      <c r="U161" s="893" t="s">
        <v>906</v>
      </c>
      <c r="V161" s="403">
        <v>426</v>
      </c>
      <c r="W161" s="893" t="s">
        <v>906</v>
      </c>
      <c r="X161" s="403">
        <v>374</v>
      </c>
      <c r="Y161" s="893" t="s">
        <v>906</v>
      </c>
      <c r="Z161" s="403">
        <v>461</v>
      </c>
      <c r="AA161" s="893" t="s">
        <v>906</v>
      </c>
      <c r="AB161" s="403">
        <v>372</v>
      </c>
      <c r="AC161" s="893" t="s">
        <v>906</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65"/>
      <c r="J162" s="390"/>
      <c r="K162" s="865"/>
      <c r="L162" s="390"/>
      <c r="M162" s="865"/>
      <c r="N162" s="390"/>
      <c r="O162" s="865"/>
      <c r="P162" s="415"/>
      <c r="Q162" s="865"/>
      <c r="R162" s="390"/>
      <c r="S162" s="904"/>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7" t="s">
        <v>681</v>
      </c>
      <c r="C167" s="928"/>
      <c r="D167" s="928"/>
      <c r="E167" s="928"/>
      <c r="F167" s="928"/>
      <c r="G167" s="349"/>
      <c r="H167" s="909" t="s">
        <v>618</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64"/>
      <c r="D172" s="403">
        <v>220.202</v>
      </c>
      <c r="E172" s="864"/>
      <c r="F172" s="403">
        <v>386.00099999999998</v>
      </c>
      <c r="G172" s="905" t="s">
        <v>12</v>
      </c>
      <c r="H172" s="403">
        <v>425</v>
      </c>
      <c r="I172" s="905" t="s">
        <v>12</v>
      </c>
      <c r="J172" s="403">
        <v>380</v>
      </c>
      <c r="K172" s="905" t="s">
        <v>12</v>
      </c>
      <c r="L172" s="403">
        <v>354.38799999999998</v>
      </c>
      <c r="M172" s="893" t="s">
        <v>906</v>
      </c>
      <c r="N172" s="403">
        <v>357.99599999999998</v>
      </c>
      <c r="O172" s="893" t="s">
        <v>906</v>
      </c>
      <c r="P172" s="403">
        <v>300</v>
      </c>
      <c r="Q172" s="893" t="s">
        <v>906</v>
      </c>
      <c r="R172" s="403">
        <v>407</v>
      </c>
      <c r="S172" s="893" t="s">
        <v>906</v>
      </c>
      <c r="T172" s="403">
        <v>373</v>
      </c>
      <c r="U172" s="905" t="s">
        <v>12</v>
      </c>
      <c r="V172" s="403">
        <v>414</v>
      </c>
      <c r="W172" s="905" t="s">
        <v>12</v>
      </c>
      <c r="X172" s="403">
        <v>357</v>
      </c>
      <c r="Y172" s="905" t="s">
        <v>12</v>
      </c>
      <c r="Z172" s="403">
        <v>423</v>
      </c>
      <c r="AA172" s="905" t="s">
        <v>12</v>
      </c>
      <c r="AB172" s="403">
        <v>381</v>
      </c>
      <c r="AC172" s="905" t="s">
        <v>12</v>
      </c>
      <c r="AD172" s="415"/>
      <c r="AE172" s="415"/>
      <c r="AF172" s="390"/>
      <c r="AG172" s="244">
        <v>14</v>
      </c>
      <c r="AH172" s="231">
        <v>12</v>
      </c>
      <c r="AI172" s="231">
        <v>14</v>
      </c>
      <c r="AJ172" s="565"/>
      <c r="AK172" s="232"/>
      <c r="AL172" s="4"/>
    </row>
    <row r="173" spans="1:38" ht="15.75" thickBot="1" x14ac:dyDescent="0.3">
      <c r="A173" s="258"/>
      <c r="B173" s="253"/>
      <c r="C173" s="865"/>
      <c r="D173" s="390"/>
      <c r="E173" s="865"/>
      <c r="F173" s="390"/>
      <c r="G173" s="915"/>
      <c r="H173" s="390"/>
      <c r="I173" s="915"/>
      <c r="J173" s="390"/>
      <c r="K173" s="915"/>
      <c r="L173" s="390"/>
      <c r="M173" s="894"/>
      <c r="N173" s="390"/>
      <c r="O173" s="894"/>
      <c r="P173" s="415"/>
      <c r="Q173" s="894"/>
      <c r="R173" s="390"/>
      <c r="S173" s="894"/>
      <c r="T173" s="390"/>
      <c r="U173" s="915"/>
      <c r="V173" s="390"/>
      <c r="W173" s="915"/>
      <c r="X173" s="390"/>
      <c r="Y173" s="915"/>
      <c r="Z173" s="390"/>
      <c r="AA173" s="915"/>
      <c r="AB173" s="390"/>
      <c r="AC173" s="906"/>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9" t="s">
        <v>618</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905" t="s">
        <v>12</v>
      </c>
      <c r="D183" s="403">
        <v>381</v>
      </c>
      <c r="E183" s="905" t="s">
        <v>12</v>
      </c>
      <c r="F183" s="403">
        <v>382</v>
      </c>
      <c r="G183" s="925" t="s">
        <v>12</v>
      </c>
      <c r="H183" s="403">
        <v>341</v>
      </c>
      <c r="I183" s="893"/>
      <c r="J183" s="403">
        <v>352.37400000000002</v>
      </c>
      <c r="K183" s="893" t="s">
        <v>906</v>
      </c>
      <c r="L183" s="403">
        <v>226.42</v>
      </c>
      <c r="M183" s="893" t="s">
        <v>906</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905" t="s">
        <v>12</v>
      </c>
      <c r="AD183" s="415"/>
      <c r="AE183" s="415"/>
      <c r="AF183" s="403"/>
      <c r="AG183" s="244">
        <v>14</v>
      </c>
      <c r="AH183" s="231">
        <v>8</v>
      </c>
      <c r="AI183" s="231">
        <v>14</v>
      </c>
      <c r="AJ183" s="565"/>
      <c r="AK183" s="354"/>
      <c r="AL183" s="4"/>
    </row>
    <row r="184" spans="1:38" ht="15.75" thickBot="1" x14ac:dyDescent="0.3">
      <c r="A184" s="258"/>
      <c r="B184" s="253"/>
      <c r="C184" s="906"/>
      <c r="D184" s="390"/>
      <c r="E184" s="906"/>
      <c r="F184" s="390"/>
      <c r="G184" s="926"/>
      <c r="H184" s="390"/>
      <c r="I184" s="918"/>
      <c r="J184" s="415"/>
      <c r="K184" s="894"/>
      <c r="L184" s="390"/>
      <c r="M184" s="894"/>
      <c r="N184" s="390"/>
      <c r="O184" s="926"/>
      <c r="P184" s="415"/>
      <c r="Q184" s="926"/>
      <c r="R184" s="390"/>
      <c r="S184" s="926"/>
      <c r="T184" s="390"/>
      <c r="U184" s="918"/>
      <c r="V184" s="390"/>
      <c r="W184" s="926"/>
      <c r="X184" s="390"/>
      <c r="Y184" s="918"/>
      <c r="Z184" s="390"/>
      <c r="AA184" s="926"/>
      <c r="AB184" s="390"/>
      <c r="AC184" s="906"/>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9" t="s">
        <v>618</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646</v>
      </c>
      <c r="V190" s="920"/>
      <c r="W190" s="921"/>
      <c r="X190" s="247"/>
      <c r="Y190" s="922" t="s">
        <v>675</v>
      </c>
      <c r="Z190" s="923"/>
      <c r="AA190" s="924"/>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905" t="s">
        <v>12</v>
      </c>
      <c r="D194" s="403">
        <v>376</v>
      </c>
      <c r="E194" s="905" t="s">
        <v>12</v>
      </c>
      <c r="F194" s="403">
        <v>439</v>
      </c>
      <c r="G194" s="905" t="s">
        <v>12</v>
      </c>
      <c r="H194" s="403">
        <v>326.84500000000003</v>
      </c>
      <c r="I194" s="864"/>
      <c r="J194" s="403">
        <v>382.99900000000002</v>
      </c>
      <c r="K194" s="905" t="s">
        <v>12</v>
      </c>
      <c r="L194" s="403">
        <v>416</v>
      </c>
      <c r="M194" s="893"/>
      <c r="N194" s="403">
        <v>410</v>
      </c>
      <c r="O194" s="905" t="s">
        <v>12</v>
      </c>
      <c r="P194" s="403">
        <v>336</v>
      </c>
      <c r="Q194" s="905" t="s">
        <v>12</v>
      </c>
      <c r="R194" s="403">
        <v>353</v>
      </c>
      <c r="S194" s="864"/>
      <c r="T194" s="403">
        <v>372</v>
      </c>
      <c r="U194" s="864"/>
      <c r="V194" s="403">
        <v>396.12799999999999</v>
      </c>
      <c r="W194" s="864"/>
      <c r="X194" s="403">
        <v>360.99799999999999</v>
      </c>
      <c r="Y194" s="864"/>
      <c r="Z194" s="403">
        <v>466</v>
      </c>
      <c r="AA194" s="864"/>
      <c r="AB194" s="403">
        <v>366</v>
      </c>
      <c r="AC194" s="864"/>
      <c r="AD194" s="455"/>
      <c r="AE194" s="455"/>
      <c r="AF194" s="390"/>
      <c r="AG194" s="244">
        <v>14</v>
      </c>
      <c r="AH194" s="231">
        <v>13</v>
      </c>
      <c r="AI194" s="231">
        <v>12</v>
      </c>
      <c r="AJ194" s="565"/>
      <c r="AK194" s="232"/>
      <c r="AL194" s="4"/>
    </row>
    <row r="195" spans="1:38" ht="15.75" thickBot="1" x14ac:dyDescent="0.3">
      <c r="A195" s="258"/>
      <c r="B195" s="253"/>
      <c r="C195" s="906"/>
      <c r="D195" s="390"/>
      <c r="E195" s="906"/>
      <c r="F195" s="390"/>
      <c r="G195" s="906"/>
      <c r="H195" s="390"/>
      <c r="I195" s="865"/>
      <c r="J195" s="390"/>
      <c r="K195" s="906"/>
      <c r="L195" s="390"/>
      <c r="M195" s="918"/>
      <c r="N195" s="390"/>
      <c r="O195" s="906"/>
      <c r="P195" s="415"/>
      <c r="Q195" s="906"/>
      <c r="R195" s="390"/>
      <c r="S195" s="865"/>
      <c r="T195" s="390"/>
      <c r="U195" s="865"/>
      <c r="V195" s="390"/>
      <c r="W195" s="865"/>
      <c r="X195" s="390"/>
      <c r="Y195" s="865"/>
      <c r="Z195" s="390"/>
      <c r="AA195" s="865"/>
      <c r="AB195" s="390"/>
      <c r="AC195" s="865"/>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9" t="s">
        <v>618</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681</v>
      </c>
      <c r="Z200" s="913"/>
      <c r="AA200" s="913"/>
      <c r="AB200" s="913"/>
      <c r="AC200" s="914"/>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64"/>
      <c r="D204" s="403">
        <v>374.76100000000002</v>
      </c>
      <c r="E204" s="905" t="s">
        <v>12</v>
      </c>
      <c r="F204" s="403">
        <v>390.99900000000002</v>
      </c>
      <c r="G204" s="864"/>
      <c r="H204" s="403">
        <v>397</v>
      </c>
      <c r="I204" s="864"/>
      <c r="J204" s="403">
        <v>336</v>
      </c>
      <c r="K204" s="916" t="s">
        <v>12</v>
      </c>
      <c r="L204" s="403">
        <v>383.41899999999998</v>
      </c>
      <c r="M204" s="893" t="s">
        <v>906</v>
      </c>
      <c r="N204" s="403">
        <v>323.00099999999998</v>
      </c>
      <c r="O204" s="893" t="s">
        <v>906</v>
      </c>
      <c r="P204" s="403">
        <v>335</v>
      </c>
      <c r="Q204" s="893" t="s">
        <v>906</v>
      </c>
      <c r="R204" s="403">
        <v>337</v>
      </c>
      <c r="S204" s="893" t="s">
        <v>906</v>
      </c>
      <c r="T204" s="403">
        <v>339</v>
      </c>
      <c r="U204" s="864"/>
      <c r="V204" s="403">
        <v>351</v>
      </c>
      <c r="W204" s="864"/>
      <c r="X204" s="403">
        <v>377.05099999999999</v>
      </c>
      <c r="Y204" s="864"/>
      <c r="Z204" s="403">
        <v>413.99900000000002</v>
      </c>
      <c r="AA204" s="864"/>
      <c r="AB204" s="403">
        <v>418.00400000000002</v>
      </c>
      <c r="AC204" s="905" t="s">
        <v>12</v>
      </c>
      <c r="AD204" s="455"/>
      <c r="AE204" s="455"/>
      <c r="AF204" s="390"/>
      <c r="AG204" s="244">
        <v>14</v>
      </c>
      <c r="AH204" s="231">
        <v>14</v>
      </c>
      <c r="AI204" s="231">
        <v>14</v>
      </c>
      <c r="AJ204" s="565">
        <v>3</v>
      </c>
      <c r="AK204" s="232"/>
      <c r="AL204" s="4"/>
    </row>
    <row r="205" spans="1:38" ht="15.75" thickBot="1" x14ac:dyDescent="0.3">
      <c r="A205" s="258"/>
      <c r="B205" s="253"/>
      <c r="C205" s="865"/>
      <c r="D205" s="390"/>
      <c r="E205" s="915"/>
      <c r="F205" s="390"/>
      <c r="G205" s="865"/>
      <c r="H205" s="390"/>
      <c r="I205" s="904"/>
      <c r="J205" s="390"/>
      <c r="K205" s="917"/>
      <c r="L205" s="390"/>
      <c r="M205" s="894"/>
      <c r="N205" s="390"/>
      <c r="O205" s="894"/>
      <c r="P205" s="415"/>
      <c r="Q205" s="894"/>
      <c r="R205" s="390"/>
      <c r="S205" s="894"/>
      <c r="T205" s="390"/>
      <c r="U205" s="904"/>
      <c r="V205" s="390"/>
      <c r="W205" s="904"/>
      <c r="X205" s="390"/>
      <c r="Y205" s="904"/>
      <c r="Z205" s="390"/>
      <c r="AA205" s="904"/>
      <c r="AB205" s="390"/>
      <c r="AC205" s="915"/>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7" t="s">
        <v>681</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64"/>
      <c r="D215" s="403">
        <v>383</v>
      </c>
      <c r="E215" s="905" t="s">
        <v>12</v>
      </c>
      <c r="F215" s="403">
        <v>426</v>
      </c>
      <c r="G215" s="864"/>
      <c r="H215" s="403">
        <v>410.673</v>
      </c>
      <c r="I215" s="907"/>
      <c r="J215" s="403">
        <v>385.99700000000001</v>
      </c>
      <c r="K215" s="893" t="s">
        <v>906</v>
      </c>
      <c r="L215" s="403">
        <v>305</v>
      </c>
      <c r="M215" s="893" t="s">
        <v>906</v>
      </c>
      <c r="N215" s="403">
        <v>423</v>
      </c>
      <c r="O215" s="864"/>
      <c r="P215" s="403">
        <v>302.48899999999998</v>
      </c>
      <c r="Q215" s="864"/>
      <c r="R215" s="403">
        <v>361</v>
      </c>
      <c r="S215" s="893" t="s">
        <v>906</v>
      </c>
      <c r="T215" s="403">
        <v>370.99700000000001</v>
      </c>
      <c r="U215" s="864"/>
      <c r="V215" s="403">
        <v>402.00299999999999</v>
      </c>
      <c r="W215" s="864"/>
      <c r="X215" s="403">
        <v>398</v>
      </c>
      <c r="Y215" s="864"/>
      <c r="Z215" s="403">
        <v>420</v>
      </c>
      <c r="AA215" s="905" t="s">
        <v>12</v>
      </c>
      <c r="AB215" s="403">
        <v>400</v>
      </c>
      <c r="AC215" s="864"/>
      <c r="AD215" s="455"/>
      <c r="AE215" s="455"/>
      <c r="AF215" s="390"/>
      <c r="AG215" s="244">
        <v>14</v>
      </c>
      <c r="AH215" s="231">
        <v>11</v>
      </c>
      <c r="AI215" s="231">
        <v>14</v>
      </c>
      <c r="AJ215" s="565">
        <v>3</v>
      </c>
      <c r="AK215" s="232"/>
      <c r="AL215" s="4"/>
    </row>
    <row r="216" spans="1:38" ht="15.75" thickBot="1" x14ac:dyDescent="0.3">
      <c r="A216" s="258"/>
      <c r="B216" s="253"/>
      <c r="C216" s="904"/>
      <c r="D216" s="390"/>
      <c r="E216" s="906"/>
      <c r="F216" s="390"/>
      <c r="G216" s="865"/>
      <c r="H216" s="390"/>
      <c r="I216" s="908"/>
      <c r="J216" s="390"/>
      <c r="K216" s="894"/>
      <c r="L216" s="390"/>
      <c r="M216" s="894"/>
      <c r="N216" s="390"/>
      <c r="O216" s="865"/>
      <c r="P216" s="415"/>
      <c r="Q216" s="865"/>
      <c r="R216" s="390"/>
      <c r="S216" s="894"/>
      <c r="T216" s="390"/>
      <c r="U216" s="865"/>
      <c r="V216" s="390"/>
      <c r="W216" s="865"/>
      <c r="X216" s="390"/>
      <c r="Y216" s="865"/>
      <c r="Z216" s="390"/>
      <c r="AA216" s="906"/>
      <c r="AB216" s="390"/>
      <c r="AC216" s="865"/>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7" t="s">
        <v>681</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14</v>
      </c>
      <c r="AI226" s="231">
        <v>14</v>
      </c>
      <c r="AJ226" s="565"/>
      <c r="AK226" s="232"/>
      <c r="AL226" s="4"/>
    </row>
    <row r="227" spans="1:38"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7" t="s">
        <v>681</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64"/>
      <c r="D237" s="403">
        <v>355</v>
      </c>
      <c r="E237" s="864"/>
      <c r="F237" s="403">
        <v>349</v>
      </c>
      <c r="G237" s="864"/>
      <c r="H237" s="403">
        <v>367</v>
      </c>
      <c r="I237" s="893" t="s">
        <v>906</v>
      </c>
      <c r="J237" s="403">
        <v>390</v>
      </c>
      <c r="K237" s="893" t="s">
        <v>906</v>
      </c>
      <c r="L237" s="403">
        <v>388.87400000000002</v>
      </c>
      <c r="M237" s="864" t="s">
        <v>906</v>
      </c>
      <c r="N237" s="403">
        <v>359.99599999999998</v>
      </c>
      <c r="O237" s="893" t="s">
        <v>906</v>
      </c>
      <c r="P237" s="403">
        <v>372</v>
      </c>
      <c r="Q237" s="893" t="s">
        <v>906</v>
      </c>
      <c r="R237" s="403">
        <v>388</v>
      </c>
      <c r="S237" s="893" t="s">
        <v>906</v>
      </c>
      <c r="T237" s="403">
        <v>378</v>
      </c>
      <c r="U237" s="893" t="s">
        <v>906</v>
      </c>
      <c r="V237" s="403">
        <v>284</v>
      </c>
      <c r="W237" s="893" t="s">
        <v>906</v>
      </c>
      <c r="X237" s="403">
        <v>304.53500000000003</v>
      </c>
      <c r="Y237" s="864"/>
      <c r="Z237" s="403">
        <v>212.96100000000001</v>
      </c>
      <c r="AA237" s="893" t="s">
        <v>906</v>
      </c>
      <c r="AB237" s="403">
        <v>368.00400000000002</v>
      </c>
      <c r="AC237" s="864"/>
      <c r="AD237" s="455"/>
      <c r="AE237" s="455"/>
      <c r="AF237" s="390"/>
      <c r="AG237" s="244">
        <v>14</v>
      </c>
      <c r="AH237" s="231">
        <v>14</v>
      </c>
      <c r="AI237" s="231">
        <v>14</v>
      </c>
      <c r="AJ237" s="565">
        <v>8</v>
      </c>
      <c r="AK237" s="232"/>
      <c r="AL237" s="4"/>
    </row>
    <row r="238" spans="1:38" ht="15.75" thickBot="1" x14ac:dyDescent="0.3">
      <c r="A238" s="258"/>
      <c r="B238" s="253"/>
      <c r="C238" s="865"/>
      <c r="D238" s="390"/>
      <c r="E238" s="865"/>
      <c r="F238" s="390"/>
      <c r="G238" s="865"/>
      <c r="H238" s="390"/>
      <c r="I238" s="894"/>
      <c r="J238" s="390"/>
      <c r="K238" s="894"/>
      <c r="L238" s="390"/>
      <c r="M238" s="865"/>
      <c r="N238" s="390"/>
      <c r="O238" s="894"/>
      <c r="P238" s="415"/>
      <c r="Q238" s="894"/>
      <c r="R238" s="390"/>
      <c r="S238" s="894"/>
      <c r="T238" s="390"/>
      <c r="U238" s="894"/>
      <c r="V238" s="390"/>
      <c r="W238" s="894"/>
      <c r="X238" s="390"/>
      <c r="Y238" s="865"/>
      <c r="Z238" s="390"/>
      <c r="AA238" s="894"/>
      <c r="AB238" s="390"/>
      <c r="AC238" s="865"/>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7" t="s">
        <v>681</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64"/>
      <c r="P247" s="403">
        <v>327</v>
      </c>
      <c r="Q247" s="893" t="s">
        <v>906</v>
      </c>
      <c r="R247" s="403">
        <v>326.87400000000002</v>
      </c>
      <c r="S247" s="864"/>
      <c r="T247" s="403">
        <v>380.00200000000001</v>
      </c>
      <c r="U247" s="893" t="s">
        <v>906</v>
      </c>
      <c r="V247" s="403">
        <v>383</v>
      </c>
      <c r="W247" s="864"/>
      <c r="X247" s="403">
        <v>370</v>
      </c>
      <c r="Y247" s="893" t="s">
        <v>906</v>
      </c>
      <c r="Z247" s="403">
        <v>355</v>
      </c>
      <c r="AA247" s="864"/>
      <c r="AB247" s="403">
        <v>350</v>
      </c>
      <c r="AC247" s="864"/>
      <c r="AD247" s="455"/>
      <c r="AE247" s="455"/>
      <c r="AF247" s="390"/>
      <c r="AG247" s="244">
        <v>14</v>
      </c>
      <c r="AH247" s="231">
        <v>14</v>
      </c>
      <c r="AI247" s="231">
        <v>14</v>
      </c>
      <c r="AJ247" s="565">
        <v>1</v>
      </c>
      <c r="AK247" s="232"/>
      <c r="AL247" s="4"/>
    </row>
    <row r="248" spans="1:38" x14ac:dyDescent="0.25">
      <c r="A248" s="258"/>
      <c r="B248" s="253"/>
      <c r="C248" s="865"/>
      <c r="D248" s="390"/>
      <c r="E248" s="865"/>
      <c r="F248" s="390"/>
      <c r="G248" s="865"/>
      <c r="H248" s="390"/>
      <c r="I248" s="865"/>
      <c r="J248" s="390"/>
      <c r="K248" s="865"/>
      <c r="L248" s="390"/>
      <c r="M248" s="865"/>
      <c r="N248" s="390"/>
      <c r="O248" s="865"/>
      <c r="P248" s="415"/>
      <c r="Q248" s="894"/>
      <c r="R248" s="390"/>
      <c r="S248" s="865"/>
      <c r="T248" s="390"/>
      <c r="U248" s="894"/>
      <c r="V248" s="390"/>
      <c r="W248" s="865"/>
      <c r="X248" s="390"/>
      <c r="Y248" s="894"/>
      <c r="Z248" s="390"/>
      <c r="AA248" s="865"/>
      <c r="AB248" s="390"/>
      <c r="AC248" s="865"/>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7" t="s">
        <v>681</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64" t="s">
        <v>906</v>
      </c>
      <c r="D257" s="403">
        <v>352</v>
      </c>
      <c r="E257" s="864" t="s">
        <v>906</v>
      </c>
      <c r="F257" s="403">
        <v>344</v>
      </c>
      <c r="G257" s="864" t="s">
        <v>906</v>
      </c>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864"/>
      <c r="X257" s="403">
        <v>353</v>
      </c>
      <c r="Y257" s="864"/>
      <c r="Z257" s="403">
        <v>366</v>
      </c>
      <c r="AA257" s="864"/>
      <c r="AB257" s="403">
        <v>344</v>
      </c>
      <c r="AC257" s="864"/>
      <c r="AD257" s="455"/>
      <c r="AE257" s="455"/>
      <c r="AF257" s="407"/>
      <c r="AG257" s="244">
        <v>14</v>
      </c>
      <c r="AH257" s="231">
        <v>11</v>
      </c>
      <c r="AI257" s="231">
        <v>14</v>
      </c>
      <c r="AJ257" s="565">
        <v>4</v>
      </c>
      <c r="AK257" s="232"/>
      <c r="AL257" s="4"/>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865"/>
      <c r="X258" s="390"/>
      <c r="Y258" s="865"/>
      <c r="Z258" s="390"/>
      <c r="AA258" s="865"/>
      <c r="AB258" s="407"/>
      <c r="AC258" s="865"/>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1" t="s">
        <v>681</v>
      </c>
      <c r="C262" s="902"/>
      <c r="D262" s="902"/>
      <c r="E262" s="902"/>
      <c r="F262" s="902"/>
      <c r="G262" s="902"/>
      <c r="H262" s="902"/>
      <c r="I262" s="902"/>
      <c r="J262" s="902"/>
      <c r="K262" s="902"/>
      <c r="L262" s="902"/>
      <c r="M262" s="902"/>
      <c r="N262" s="902"/>
      <c r="O262" s="902"/>
      <c r="P262" s="902"/>
      <c r="Q262" s="902"/>
      <c r="R262" s="902"/>
      <c r="S262" s="902"/>
      <c r="T262" s="902"/>
      <c r="U262" s="902"/>
      <c r="V262" s="902"/>
      <c r="W262" s="902"/>
      <c r="X262" s="902"/>
      <c r="Y262" s="902"/>
      <c r="Z262" s="902"/>
      <c r="AA262" s="902"/>
      <c r="AB262" s="902"/>
      <c r="AC262" s="903"/>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64"/>
      <c r="D267" s="403">
        <v>375</v>
      </c>
      <c r="E267" s="864"/>
      <c r="F267" s="403">
        <v>376.62</v>
      </c>
      <c r="G267" s="893" t="s">
        <v>906</v>
      </c>
      <c r="H267" s="403">
        <v>353</v>
      </c>
      <c r="I267" s="864"/>
      <c r="J267" s="403">
        <v>352</v>
      </c>
      <c r="K267" s="864"/>
      <c r="L267" s="403">
        <v>349</v>
      </c>
      <c r="M267" s="864"/>
      <c r="N267" s="403">
        <v>356</v>
      </c>
      <c r="O267" s="864"/>
      <c r="P267" s="403">
        <v>345</v>
      </c>
      <c r="Q267" s="864"/>
      <c r="R267" s="403">
        <v>400</v>
      </c>
      <c r="S267" s="893" t="s">
        <v>906</v>
      </c>
      <c r="T267" s="403">
        <v>319.37900000000002</v>
      </c>
      <c r="U267" s="893" t="s">
        <v>906</v>
      </c>
      <c r="V267" s="403">
        <v>343.76</v>
      </c>
      <c r="W267" s="893" t="s">
        <v>906</v>
      </c>
      <c r="X267" s="403">
        <v>322.5</v>
      </c>
      <c r="Y267" s="864"/>
      <c r="Z267" s="403">
        <v>453.99</v>
      </c>
      <c r="AA267" s="864"/>
      <c r="AB267" s="403">
        <v>359.96</v>
      </c>
      <c r="AC267" s="864"/>
      <c r="AD267" s="455"/>
      <c r="AE267" s="455"/>
      <c r="AF267" s="407"/>
      <c r="AG267" s="244">
        <v>14</v>
      </c>
      <c r="AH267" s="231">
        <v>13</v>
      </c>
      <c r="AI267" s="231">
        <v>14</v>
      </c>
      <c r="AJ267" s="565">
        <v>3</v>
      </c>
      <c r="AK267" s="232"/>
      <c r="AL267" s="4"/>
    </row>
    <row r="268" spans="1:38" x14ac:dyDescent="0.25">
      <c r="A268" s="258"/>
      <c r="B268" s="253"/>
      <c r="C268" s="865"/>
      <c r="D268" s="390"/>
      <c r="E268" s="865"/>
      <c r="F268" s="390"/>
      <c r="G268" s="894"/>
      <c r="H268" s="390"/>
      <c r="I268" s="865"/>
      <c r="J268" s="390"/>
      <c r="K268" s="865"/>
      <c r="L268" s="390"/>
      <c r="M268" s="865"/>
      <c r="N268" s="390"/>
      <c r="O268" s="865"/>
      <c r="P268" s="415"/>
      <c r="Q268" s="865"/>
      <c r="R268" s="390"/>
      <c r="S268" s="894"/>
      <c r="T268" s="390"/>
      <c r="U268" s="894"/>
      <c r="V268" s="390"/>
      <c r="W268" s="894"/>
      <c r="X268" s="390"/>
      <c r="Y268" s="865"/>
      <c r="Z268" s="390"/>
      <c r="AA268" s="865"/>
      <c r="AB268" s="407"/>
      <c r="AC268" s="865"/>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7" t="s">
        <v>681</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864"/>
      <c r="P278" s="403">
        <v>244</v>
      </c>
      <c r="Q278" s="893" t="s">
        <v>906</v>
      </c>
      <c r="R278" s="403">
        <v>354</v>
      </c>
      <c r="S278" s="864"/>
      <c r="T278" s="403">
        <v>341</v>
      </c>
      <c r="U278" s="893" t="s">
        <v>906</v>
      </c>
      <c r="V278" s="403">
        <v>323</v>
      </c>
      <c r="W278" s="893" t="s">
        <v>906</v>
      </c>
      <c r="X278" s="403">
        <v>333</v>
      </c>
      <c r="Y278" s="893" t="s">
        <v>906</v>
      </c>
      <c r="Z278" s="403">
        <v>323.56400000000002</v>
      </c>
      <c r="AA278" s="864"/>
      <c r="AB278" s="403">
        <v>414.99599999999998</v>
      </c>
      <c r="AC278" s="893" t="s">
        <v>906</v>
      </c>
      <c r="AD278" s="455"/>
      <c r="AE278" s="455"/>
      <c r="AF278" s="407"/>
      <c r="AG278" s="244">
        <v>14</v>
      </c>
      <c r="AH278" s="231">
        <v>12</v>
      </c>
      <c r="AI278" s="231">
        <v>14</v>
      </c>
      <c r="AJ278" s="565">
        <v>1</v>
      </c>
      <c r="AK278" s="232"/>
      <c r="AL278" s="4"/>
    </row>
    <row r="279" spans="1:38" x14ac:dyDescent="0.25">
      <c r="A279" s="258"/>
      <c r="B279" s="253"/>
      <c r="C279" s="865"/>
      <c r="D279" s="390"/>
      <c r="E279" s="865"/>
      <c r="F279" s="390"/>
      <c r="G279" s="865"/>
      <c r="H279" s="390"/>
      <c r="I279" s="865"/>
      <c r="J279" s="390"/>
      <c r="K279" s="865"/>
      <c r="L279" s="390"/>
      <c r="M279" s="865"/>
      <c r="N279" s="390"/>
      <c r="O279" s="865"/>
      <c r="P279" s="415"/>
      <c r="Q279" s="894"/>
      <c r="R279" s="390"/>
      <c r="S279" s="865"/>
      <c r="T279" s="390"/>
      <c r="U279" s="894"/>
      <c r="V279" s="390"/>
      <c r="W279" s="894"/>
      <c r="X279" s="390"/>
      <c r="Y279" s="894"/>
      <c r="Z279" s="390"/>
      <c r="AA279" s="865"/>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7" t="s">
        <v>681</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93" t="s">
        <v>906</v>
      </c>
      <c r="T289" s="403">
        <v>352</v>
      </c>
      <c r="U289" s="893" t="s">
        <v>906</v>
      </c>
      <c r="V289" s="403">
        <v>381</v>
      </c>
      <c r="W289" s="893" t="s">
        <v>906</v>
      </c>
      <c r="X289" s="403">
        <v>389.73399999999998</v>
      </c>
      <c r="Y289" s="864"/>
      <c r="Z289" s="403">
        <v>374.99799999999999</v>
      </c>
      <c r="AA289" s="864"/>
      <c r="AB289" s="403">
        <v>365.99799999999999</v>
      </c>
      <c r="AC289" s="864"/>
      <c r="AD289" s="455"/>
      <c r="AE289" s="455"/>
      <c r="AF289" s="407"/>
      <c r="AG289" s="244">
        <v>14</v>
      </c>
      <c r="AH289" s="231">
        <v>14</v>
      </c>
      <c r="AI289" s="231">
        <v>14</v>
      </c>
      <c r="AJ289" s="565">
        <v>3</v>
      </c>
      <c r="AK289" s="232"/>
      <c r="AL289" s="4"/>
    </row>
    <row r="290" spans="1:38" x14ac:dyDescent="0.25">
      <c r="A290" s="258"/>
      <c r="B290" s="253"/>
      <c r="C290" s="865"/>
      <c r="D290" s="390"/>
      <c r="E290" s="865"/>
      <c r="F290" s="390"/>
      <c r="G290" s="865"/>
      <c r="H290" s="390"/>
      <c r="I290" s="865"/>
      <c r="J290" s="390"/>
      <c r="K290" s="865"/>
      <c r="L290" s="390"/>
      <c r="M290" s="865"/>
      <c r="N290" s="390"/>
      <c r="O290" s="865"/>
      <c r="P290" s="415"/>
      <c r="Q290" s="865"/>
      <c r="R290" s="390"/>
      <c r="S290" s="894"/>
      <c r="T290" s="390"/>
      <c r="U290" s="894"/>
      <c r="V290" s="390"/>
      <c r="W290" s="894"/>
      <c r="X290" s="390"/>
      <c r="Y290" s="865"/>
      <c r="Z290" s="390"/>
      <c r="AA290" s="865"/>
      <c r="AB290" s="407"/>
      <c r="AC290" s="865"/>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7" t="s">
        <v>681</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64"/>
      <c r="D300" s="403">
        <v>352.00400000000002</v>
      </c>
      <c r="E300" s="864"/>
      <c r="F300" s="403">
        <v>330</v>
      </c>
      <c r="G300" s="864"/>
      <c r="H300" s="403">
        <v>378.94</v>
      </c>
      <c r="I300" s="899"/>
      <c r="J300" s="403">
        <v>365</v>
      </c>
      <c r="K300" s="864"/>
      <c r="L300" s="403">
        <v>406</v>
      </c>
      <c r="M300" s="864"/>
      <c r="N300" s="403">
        <v>408.99900000000002</v>
      </c>
      <c r="O300" s="897" t="s">
        <v>15</v>
      </c>
      <c r="P300" s="403">
        <v>383.00099999999998</v>
      </c>
      <c r="Q300" s="864"/>
      <c r="R300" s="403">
        <v>311</v>
      </c>
      <c r="S300" s="864"/>
      <c r="T300" s="403">
        <v>360</v>
      </c>
      <c r="U300" s="864"/>
      <c r="V300" s="403">
        <v>378</v>
      </c>
      <c r="W300" s="864"/>
      <c r="X300" s="403">
        <v>339</v>
      </c>
      <c r="Y300" s="864"/>
      <c r="Z300" s="403">
        <v>329</v>
      </c>
      <c r="AA300" s="864"/>
      <c r="AB300" s="403">
        <v>340.12099999999998</v>
      </c>
      <c r="AC300" s="864"/>
      <c r="AD300" s="455"/>
      <c r="AE300" s="455"/>
      <c r="AF300" s="407"/>
      <c r="AG300" s="244">
        <v>13</v>
      </c>
      <c r="AH300" s="231">
        <v>11</v>
      </c>
      <c r="AI300" s="231">
        <v>11</v>
      </c>
      <c r="AJ300" s="565"/>
      <c r="AK300" s="232"/>
      <c r="AL300" s="4"/>
    </row>
    <row r="301" spans="1:38" x14ac:dyDescent="0.25">
      <c r="A301" s="258"/>
      <c r="B301" s="253"/>
      <c r="C301" s="865"/>
      <c r="D301" s="390"/>
      <c r="E301" s="865"/>
      <c r="F301" s="390"/>
      <c r="G301" s="865"/>
      <c r="H301" s="390"/>
      <c r="I301" s="900"/>
      <c r="J301" s="390"/>
      <c r="K301" s="865"/>
      <c r="L301" s="390"/>
      <c r="M301" s="865"/>
      <c r="N301" s="390"/>
      <c r="O301" s="898"/>
      <c r="P301" s="415"/>
      <c r="Q301" s="865"/>
      <c r="R301" s="390"/>
      <c r="S301" s="865"/>
      <c r="T301" s="390"/>
      <c r="U301" s="865"/>
      <c r="V301" s="390"/>
      <c r="W301" s="865"/>
      <c r="X301" s="390"/>
      <c r="Y301" s="865"/>
      <c r="Z301" s="390"/>
      <c r="AA301" s="865"/>
      <c r="AB301" s="407"/>
      <c r="AC301" s="865"/>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7" t="s">
        <v>681</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64"/>
      <c r="D311" s="403">
        <v>363</v>
      </c>
      <c r="E311" s="893"/>
      <c r="F311" s="403">
        <v>346</v>
      </c>
      <c r="G311" s="895"/>
      <c r="H311" s="403">
        <v>307</v>
      </c>
      <c r="I311" s="895"/>
      <c r="J311" s="403">
        <v>301</v>
      </c>
      <c r="K311" s="864"/>
      <c r="L311" s="403">
        <v>320</v>
      </c>
      <c r="M311" s="864"/>
      <c r="N311" s="403">
        <v>325</v>
      </c>
      <c r="O311" s="864"/>
      <c r="P311" s="403">
        <v>320</v>
      </c>
      <c r="Q311" s="864"/>
      <c r="R311" s="403">
        <v>300</v>
      </c>
      <c r="S311" s="864"/>
      <c r="T311" s="403">
        <v>94</v>
      </c>
      <c r="U311" s="538" t="s">
        <v>743</v>
      </c>
      <c r="V311" s="403"/>
      <c r="W311" s="866"/>
      <c r="X311" s="403"/>
      <c r="Y311" s="866"/>
      <c r="Z311" s="403"/>
      <c r="AA311" s="866"/>
      <c r="AB311" s="403"/>
      <c r="AC311" s="866"/>
      <c r="AD311" s="415"/>
      <c r="AE311" s="415"/>
      <c r="AF311" s="407"/>
      <c r="AG311" s="244">
        <v>9</v>
      </c>
      <c r="AH311" s="231">
        <v>6</v>
      </c>
      <c r="AI311" s="231">
        <v>8</v>
      </c>
      <c r="AJ311" s="565"/>
      <c r="AK311" s="232"/>
      <c r="AL311" s="4"/>
    </row>
    <row r="312" spans="1:38" x14ac:dyDescent="0.25">
      <c r="A312" s="389"/>
      <c r="B312" s="253"/>
      <c r="C312" s="865"/>
      <c r="D312" s="390"/>
      <c r="E312" s="894"/>
      <c r="F312" s="390"/>
      <c r="G312" s="896"/>
      <c r="H312" s="390"/>
      <c r="I312" s="896"/>
      <c r="J312" s="390"/>
      <c r="K312" s="865"/>
      <c r="L312" s="390"/>
      <c r="M312" s="865"/>
      <c r="N312" s="390"/>
      <c r="O312" s="865"/>
      <c r="P312" s="415"/>
      <c r="Q312" s="865"/>
      <c r="R312" s="390"/>
      <c r="S312" s="865"/>
      <c r="T312" s="390"/>
      <c r="U312" s="378"/>
      <c r="V312" s="390"/>
      <c r="W312" s="866"/>
      <c r="X312" s="390"/>
      <c r="Y312" s="866"/>
      <c r="Z312" s="390"/>
      <c r="AA312" s="866"/>
      <c r="AB312" s="407"/>
      <c r="AC312" s="866"/>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7" t="s">
        <v>681</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746</v>
      </c>
      <c r="AD318" s="880"/>
      <c r="AE318" s="880"/>
      <c r="AF318" s="880"/>
      <c r="AG318" s="380">
        <f>SUM(AG11:AG311)</f>
        <v>378</v>
      </c>
      <c r="AH318" s="380">
        <f>SUM(AH11:AH311)</f>
        <v>262</v>
      </c>
      <c r="AI318" s="380">
        <f>SUM(AI11:AI311)</f>
        <v>363</v>
      </c>
      <c r="AJ318" s="380">
        <f>SUM(AJ11:AJ311)</f>
        <v>103</v>
      </c>
      <c r="AK318" s="605" t="e">
        <f>SUM(AK11:AK311)</f>
        <v>#NAME?</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1" t="s">
        <v>748</v>
      </c>
      <c r="T319" s="881"/>
      <c r="U319" s="881"/>
      <c r="V319" s="881"/>
      <c r="W319" s="881"/>
      <c r="X319" s="881"/>
      <c r="Y319" s="881"/>
      <c r="Z319" s="88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2" t="s">
        <v>749</v>
      </c>
      <c r="H321" s="882"/>
      <c r="I321" s="884" t="s">
        <v>750</v>
      </c>
      <c r="J321" s="884"/>
      <c r="K321" s="884"/>
      <c r="L321" s="884"/>
      <c r="M321" s="886" t="s">
        <v>751</v>
      </c>
      <c r="N321" s="886"/>
      <c r="O321" s="888" t="s">
        <v>752</v>
      </c>
      <c r="P321" s="888"/>
      <c r="Q321" s="559"/>
      <c r="R321" s="560"/>
      <c r="S321" s="890" t="s">
        <v>753</v>
      </c>
      <c r="T321" s="870"/>
      <c r="U321" s="869" t="s">
        <v>754</v>
      </c>
      <c r="V321" s="886"/>
      <c r="W321" s="870"/>
      <c r="X321" s="867" t="s">
        <v>755</v>
      </c>
      <c r="Y321" s="869" t="s">
        <v>746</v>
      </c>
      <c r="Z321" s="870"/>
      <c r="AA321" s="873" t="s">
        <v>756</v>
      </c>
      <c r="AB321" s="873"/>
      <c r="AC321" s="873" t="s">
        <v>757</v>
      </c>
      <c r="AD321" s="874"/>
      <c r="AE321" s="874"/>
      <c r="AF321" s="875"/>
      <c r="AG321" s="851" t="s">
        <v>674</v>
      </c>
      <c r="AH321" s="851"/>
      <c r="AI321" s="851"/>
      <c r="AJ321" s="851"/>
      <c r="AK321" s="852"/>
      <c r="AL321" s="4"/>
    </row>
    <row r="322" spans="2:38" ht="22.7" customHeight="1" thickBot="1" x14ac:dyDescent="0.3">
      <c r="B322" s="470"/>
      <c r="C322" s="436"/>
      <c r="D322" s="436"/>
      <c r="E322" s="436"/>
      <c r="G322" s="883"/>
      <c r="H322" s="883"/>
      <c r="I322" s="885"/>
      <c r="J322" s="885"/>
      <c r="K322" s="885"/>
      <c r="L322" s="885"/>
      <c r="M322" s="887"/>
      <c r="N322" s="887"/>
      <c r="O322" s="889"/>
      <c r="P322" s="889"/>
      <c r="Q322" s="471"/>
      <c r="R322" s="561"/>
      <c r="S322" s="891"/>
      <c r="T322" s="872"/>
      <c r="U322" s="871"/>
      <c r="V322" s="892"/>
      <c r="W322" s="872"/>
      <c r="X322" s="868"/>
      <c r="Y322" s="871"/>
      <c r="Z322" s="872"/>
      <c r="AA322" s="846"/>
      <c r="AB322" s="846"/>
      <c r="AC322" s="846"/>
      <c r="AD322" s="818"/>
      <c r="AE322" s="818"/>
      <c r="AF322" s="876"/>
      <c r="AG322" s="851"/>
      <c r="AH322" s="851"/>
      <c r="AI322" s="851"/>
      <c r="AJ322" s="851"/>
      <c r="AK322" s="85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1"/>
      <c r="T323" s="872"/>
      <c r="U323" s="871"/>
      <c r="V323" s="892"/>
      <c r="W323" s="872"/>
      <c r="X323" s="868"/>
      <c r="Y323" s="871"/>
      <c r="Z323" s="872"/>
      <c r="AA323" s="846"/>
      <c r="AB323" s="846"/>
      <c r="AC323" s="846"/>
      <c r="AD323" s="818"/>
      <c r="AE323" s="818"/>
      <c r="AF323" s="876"/>
      <c r="AG323" s="851"/>
      <c r="AH323" s="851"/>
      <c r="AI323" s="851"/>
      <c r="AJ323" s="851"/>
      <c r="AK323" s="85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1"/>
      <c r="T324" s="872"/>
      <c r="U324" s="871"/>
      <c r="V324" s="892"/>
      <c r="W324" s="872"/>
      <c r="X324" s="868"/>
      <c r="Y324" s="871"/>
      <c r="Z324" s="872"/>
      <c r="AA324" s="846"/>
      <c r="AB324" s="846"/>
      <c r="AC324" s="846"/>
      <c r="AD324" s="818"/>
      <c r="AE324" s="818"/>
      <c r="AF324" s="876"/>
      <c r="AG324" s="851"/>
      <c r="AH324" s="851"/>
      <c r="AI324" s="851"/>
      <c r="AJ324" s="851"/>
      <c r="AK324" s="852"/>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833"/>
      <c r="T325" s="834"/>
      <c r="U325" s="837"/>
      <c r="V325" s="838"/>
      <c r="W325" s="834"/>
      <c r="X325" s="840"/>
      <c r="Y325" s="837"/>
      <c r="Z325" s="834"/>
      <c r="AA325" s="846"/>
      <c r="AB325" s="846"/>
      <c r="AC325" s="846"/>
      <c r="AD325" s="818"/>
      <c r="AE325" s="818"/>
      <c r="AF325" s="876"/>
      <c r="AG325" s="851"/>
      <c r="AH325" s="851"/>
      <c r="AI325" s="851"/>
      <c r="AJ325" s="851"/>
      <c r="AK325" s="852"/>
      <c r="AL325" s="4"/>
    </row>
    <row r="326" spans="2:38" x14ac:dyDescent="0.25">
      <c r="B326" s="470"/>
      <c r="C326" s="436"/>
      <c r="D326" s="436"/>
      <c r="E326" s="431" t="s">
        <v>760</v>
      </c>
      <c r="F326" s="436"/>
      <c r="G326" s="436"/>
      <c r="H326" s="849" t="s">
        <v>906</v>
      </c>
      <c r="I326" s="431" t="s">
        <v>761</v>
      </c>
      <c r="J326" s="849" t="s">
        <v>906</v>
      </c>
      <c r="K326" s="431" t="s">
        <v>761</v>
      </c>
      <c r="L326" s="850"/>
      <c r="M326" s="436"/>
      <c r="N326" s="431" t="s">
        <v>762</v>
      </c>
      <c r="O326" s="436"/>
      <c r="P326" s="436"/>
      <c r="Q326" s="436"/>
      <c r="R326" s="562"/>
      <c r="S326" s="831">
        <v>1</v>
      </c>
      <c r="T326" s="832"/>
      <c r="U326" s="835" t="s">
        <v>21</v>
      </c>
      <c r="V326" s="836"/>
      <c r="W326" s="832"/>
      <c r="X326" s="839" t="s">
        <v>763</v>
      </c>
      <c r="Y326" s="841">
        <v>379</v>
      </c>
      <c r="Z326" s="842"/>
      <c r="AA326" s="823">
        <f>AG318</f>
        <v>378</v>
      </c>
      <c r="AB326" s="823"/>
      <c r="AC326" s="823">
        <f>+Y326-AA326</f>
        <v>1</v>
      </c>
      <c r="AD326" s="821"/>
      <c r="AE326" s="821"/>
      <c r="AF326" s="824"/>
      <c r="AG326" s="851"/>
      <c r="AH326" s="851"/>
      <c r="AI326" s="851"/>
      <c r="AJ326" s="851"/>
      <c r="AK326" s="852"/>
      <c r="AL326" s="825"/>
    </row>
    <row r="327" spans="2:38" x14ac:dyDescent="0.25">
      <c r="B327" s="470"/>
      <c r="C327" s="957" t="s">
        <v>907</v>
      </c>
      <c r="D327" s="957"/>
      <c r="E327" s="957"/>
      <c r="F327" s="957"/>
      <c r="G327" s="436"/>
      <c r="H327" s="849"/>
      <c r="I327" s="436"/>
      <c r="J327" s="849"/>
      <c r="K327" s="436"/>
      <c r="L327" s="850"/>
      <c r="M327" s="436"/>
      <c r="N327" s="436"/>
      <c r="O327" s="431" t="s">
        <v>765</v>
      </c>
      <c r="P327" s="436"/>
      <c r="Q327" s="436"/>
      <c r="R327" s="562"/>
      <c r="S327" s="833"/>
      <c r="T327" s="834"/>
      <c r="U327" s="837"/>
      <c r="V327" s="838"/>
      <c r="W327" s="834"/>
      <c r="X327" s="840"/>
      <c r="Y327" s="843"/>
      <c r="Z327" s="844"/>
      <c r="AA327" s="823"/>
      <c r="AB327" s="823"/>
      <c r="AC327" s="823"/>
      <c r="AD327" s="821"/>
      <c r="AE327" s="821"/>
      <c r="AF327" s="824"/>
      <c r="AG327" s="851"/>
      <c r="AH327" s="851"/>
      <c r="AI327" s="851"/>
      <c r="AJ327" s="851"/>
      <c r="AK327" s="852"/>
      <c r="AL327" s="825"/>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831">
        <v>2</v>
      </c>
      <c r="T328" s="832"/>
      <c r="U328" s="835" t="s">
        <v>25</v>
      </c>
      <c r="V328" s="836"/>
      <c r="W328" s="832"/>
      <c r="X328" s="839" t="s">
        <v>763</v>
      </c>
      <c r="Y328" s="841">
        <f>+Y326</f>
        <v>379</v>
      </c>
      <c r="Z328" s="842"/>
      <c r="AA328" s="823">
        <f>AI318</f>
        <v>363</v>
      </c>
      <c r="AB328" s="823"/>
      <c r="AC328" s="823">
        <f>+Y328-AA328</f>
        <v>16</v>
      </c>
      <c r="AD328" s="821"/>
      <c r="AE328" s="821"/>
      <c r="AF328" s="824"/>
      <c r="AG328" s="851"/>
      <c r="AH328" s="851"/>
      <c r="AI328" s="851"/>
      <c r="AJ328" s="851"/>
      <c r="AK328" s="852"/>
      <c r="AL328" s="825"/>
    </row>
    <row r="329" spans="2:38" x14ac:dyDescent="0.25">
      <c r="B329" s="470"/>
      <c r="C329" s="436"/>
      <c r="D329" s="436"/>
      <c r="E329" s="436" t="s">
        <v>908</v>
      </c>
      <c r="G329" s="436"/>
      <c r="H329" s="568"/>
      <c r="I329" s="436"/>
      <c r="J329" s="568"/>
      <c r="K329" s="431"/>
      <c r="L329" s="436"/>
      <c r="M329" s="436"/>
      <c r="N329" s="436"/>
      <c r="O329" s="436"/>
      <c r="P329" s="436"/>
      <c r="Q329" s="436"/>
      <c r="R329" s="562"/>
      <c r="S329" s="833"/>
      <c r="T329" s="834"/>
      <c r="U329" s="837"/>
      <c r="V329" s="838"/>
      <c r="W329" s="834"/>
      <c r="X329" s="840"/>
      <c r="Y329" s="843"/>
      <c r="Z329" s="844"/>
      <c r="AA329" s="823"/>
      <c r="AB329" s="823"/>
      <c r="AC329" s="823"/>
      <c r="AD329" s="821"/>
      <c r="AE329" s="821"/>
      <c r="AF329" s="824"/>
      <c r="AG329" s="851"/>
      <c r="AH329" s="851"/>
      <c r="AI329" s="851"/>
      <c r="AJ329" s="851"/>
      <c r="AK329" s="852"/>
      <c r="AL329" s="825"/>
    </row>
    <row r="330" spans="2:38" x14ac:dyDescent="0.25">
      <c r="B330" s="470"/>
      <c r="C330" s="436"/>
      <c r="D330" s="436"/>
      <c r="E330" s="436"/>
      <c r="F330" s="475"/>
      <c r="G330" s="436"/>
      <c r="H330" s="436"/>
      <c r="I330" s="471"/>
      <c r="J330" s="471"/>
      <c r="K330" s="436"/>
      <c r="M330" s="436"/>
      <c r="N330" s="436"/>
      <c r="O330" s="436"/>
      <c r="P330" s="436"/>
      <c r="Q330" s="436"/>
      <c r="R330" s="562"/>
      <c r="S330" s="831">
        <v>3</v>
      </c>
      <c r="T330" s="832"/>
      <c r="U330" s="835" t="s">
        <v>766</v>
      </c>
      <c r="V330" s="836"/>
      <c r="W330" s="832"/>
      <c r="X330" s="839" t="s">
        <v>767</v>
      </c>
      <c r="Y330" s="855">
        <v>139.59100000000001</v>
      </c>
      <c r="Z330" s="856"/>
      <c r="AA330" s="859" t="e">
        <f>AK318/1000</f>
        <v>#NAME?</v>
      </c>
      <c r="AB330" s="859"/>
      <c r="AC330" s="859" t="e">
        <f>+Y330-AA330</f>
        <v>#NAME?</v>
      </c>
      <c r="AD330" s="862"/>
      <c r="AE330" s="862"/>
      <c r="AF330" s="863"/>
      <c r="AG330" s="851"/>
      <c r="AH330" s="851"/>
      <c r="AI330" s="851"/>
      <c r="AJ330" s="851"/>
      <c r="AK330" s="852"/>
      <c r="AL330" s="825"/>
    </row>
    <row r="331" spans="2:38" x14ac:dyDescent="0.25">
      <c r="B331" s="470"/>
      <c r="C331" s="436"/>
      <c r="D331" s="436"/>
      <c r="E331" s="436"/>
      <c r="F331" s="475"/>
      <c r="G331" s="436"/>
      <c r="H331" s="436"/>
      <c r="I331" s="471"/>
      <c r="J331" s="471"/>
      <c r="K331" s="436"/>
      <c r="L331" s="436"/>
      <c r="M331" s="436"/>
      <c r="N331" s="436"/>
      <c r="O331" s="436"/>
      <c r="P331" s="436"/>
      <c r="Q331" s="436"/>
      <c r="R331" s="562"/>
      <c r="S331" s="833"/>
      <c r="T331" s="834"/>
      <c r="U331" s="837"/>
      <c r="V331" s="838"/>
      <c r="W331" s="834"/>
      <c r="X331" s="840"/>
      <c r="Y331" s="857"/>
      <c r="Z331" s="858"/>
      <c r="AA331" s="859"/>
      <c r="AB331" s="859"/>
      <c r="AC331" s="859"/>
      <c r="AD331" s="862"/>
      <c r="AE331" s="862"/>
      <c r="AF331" s="863"/>
      <c r="AG331" s="851"/>
      <c r="AH331" s="851"/>
      <c r="AI331" s="851"/>
      <c r="AJ331" s="851"/>
      <c r="AK331" s="852"/>
      <c r="AL331" s="825"/>
    </row>
    <row r="332" spans="2:38" x14ac:dyDescent="0.25">
      <c r="B332" s="470"/>
      <c r="C332" s="436"/>
      <c r="D332" s="436"/>
      <c r="E332" s="436"/>
      <c r="F332" s="475"/>
      <c r="G332" s="436"/>
      <c r="H332" s="436"/>
      <c r="I332" s="436"/>
      <c r="J332" s="436"/>
      <c r="K332" s="436"/>
      <c r="L332" s="436"/>
      <c r="M332" s="436"/>
      <c r="N332" s="436"/>
      <c r="O332" s="436"/>
      <c r="P332" s="436"/>
      <c r="Q332" s="436"/>
      <c r="R332" s="562"/>
      <c r="S332" s="831">
        <v>4</v>
      </c>
      <c r="T332" s="832"/>
      <c r="U332" s="835" t="s">
        <v>24</v>
      </c>
      <c r="V332" s="836"/>
      <c r="W332" s="832"/>
      <c r="X332" s="839" t="s">
        <v>763</v>
      </c>
      <c r="Y332" s="841">
        <f>+Y326</f>
        <v>379</v>
      </c>
      <c r="Z332" s="842"/>
      <c r="AA332" s="823">
        <f>AH318</f>
        <v>262</v>
      </c>
      <c r="AB332" s="823"/>
      <c r="AC332" s="823">
        <f>+Y332-AA332</f>
        <v>117</v>
      </c>
      <c r="AD332" s="821"/>
      <c r="AE332" s="821"/>
      <c r="AF332" s="824"/>
      <c r="AG332" s="851"/>
      <c r="AH332" s="851"/>
      <c r="AI332" s="851"/>
      <c r="AJ332" s="851"/>
      <c r="AK332" s="852"/>
      <c r="AL332" s="825"/>
    </row>
    <row r="333" spans="2:38" x14ac:dyDescent="0.25">
      <c r="B333" s="816" t="s">
        <v>768</v>
      </c>
      <c r="C333" s="817"/>
      <c r="D333" s="817" t="s">
        <v>769</v>
      </c>
      <c r="E333" s="817"/>
      <c r="F333" s="477"/>
      <c r="G333" s="477" t="s">
        <v>770</v>
      </c>
      <c r="H333" s="477"/>
      <c r="I333" s="477"/>
      <c r="J333" s="477"/>
      <c r="K333" s="477"/>
      <c r="L333" s="477"/>
      <c r="M333" s="477" t="s">
        <v>771</v>
      </c>
      <c r="N333" s="477"/>
      <c r="O333" s="477"/>
      <c r="P333" s="477" t="s">
        <v>772</v>
      </c>
      <c r="Q333" s="436"/>
      <c r="R333" s="563"/>
      <c r="S333" s="833"/>
      <c r="T333" s="834"/>
      <c r="U333" s="837"/>
      <c r="V333" s="838"/>
      <c r="W333" s="834"/>
      <c r="X333" s="840"/>
      <c r="Y333" s="843"/>
      <c r="Z333" s="844"/>
      <c r="AA333" s="823"/>
      <c r="AB333" s="823"/>
      <c r="AC333" s="823"/>
      <c r="AD333" s="821"/>
      <c r="AE333" s="821"/>
      <c r="AF333" s="824"/>
      <c r="AG333" s="851"/>
      <c r="AH333" s="851"/>
      <c r="AI333" s="851"/>
      <c r="AJ333" s="851"/>
      <c r="AK333" s="852"/>
      <c r="AL333" s="825"/>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845">
        <v>5</v>
      </c>
      <c r="T334" s="846"/>
      <c r="U334" s="818" t="s">
        <v>842</v>
      </c>
      <c r="V334" s="819"/>
      <c r="W334" s="820"/>
      <c r="X334" s="385" t="s">
        <v>763</v>
      </c>
      <c r="Y334" s="821">
        <v>379</v>
      </c>
      <c r="Z334" s="822"/>
      <c r="AA334" s="823">
        <f>AJ318</f>
        <v>103</v>
      </c>
      <c r="AB334" s="823"/>
      <c r="AC334" s="823">
        <f>+Y334-AA334</f>
        <v>276</v>
      </c>
      <c r="AD334" s="821"/>
      <c r="AE334" s="821"/>
      <c r="AF334" s="824"/>
      <c r="AG334" s="851"/>
      <c r="AH334" s="851"/>
      <c r="AI334" s="851"/>
      <c r="AJ334" s="851"/>
      <c r="AK334" s="852"/>
      <c r="AL334" s="8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7">
        <v>6</v>
      </c>
      <c r="T335" s="848"/>
      <c r="U335" s="826" t="s">
        <v>307</v>
      </c>
      <c r="V335" s="827"/>
      <c r="W335" s="828"/>
      <c r="X335" s="482" t="s">
        <v>763</v>
      </c>
      <c r="Y335" s="829"/>
      <c r="Z335" s="830"/>
      <c r="AA335" s="860"/>
      <c r="AB335" s="860"/>
      <c r="AC335" s="860">
        <f>+Y335-AA335</f>
        <v>0</v>
      </c>
      <c r="AD335" s="829"/>
      <c r="AE335" s="829"/>
      <c r="AF335" s="861"/>
      <c r="AG335" s="853"/>
      <c r="AH335" s="853"/>
      <c r="AI335" s="853"/>
      <c r="AJ335" s="853"/>
      <c r="AK335" s="854"/>
      <c r="AL335" s="8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7" operator="equal">
      <formula>"ROW"</formula>
    </cfRule>
    <cfRule type="cellIs" dxfId="2113" priority="1758" operator="equal">
      <formula>"wip"</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2" operator="equal">
      <formula>"HOLD"</formula>
    </cfRule>
    <cfRule type="cellIs" dxfId="2104" priority="1493" operator="equal">
      <formula>"ROW"</formula>
    </cfRule>
    <cfRule type="cellIs" dxfId="2103" priority="1491" operator="equal">
      <formula>"completedw"</formula>
    </cfRule>
  </conditionalFormatting>
  <conditionalFormatting sqref="C81:AA81 C302:AA302 C313:AA313">
    <cfRule type="cellIs" dxfId="2102" priority="2270" operator="equal">
      <formula>"wip"</formula>
    </cfRule>
    <cfRule type="cellIs" dxfId="2101" priority="2269" operator="equal">
      <formula>"Completed"</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5" operator="equal">
      <formula>"Completed"</formula>
    </cfRule>
    <cfRule type="cellIs" dxfId="2097" priority="2304" operator="equal">
      <formula>"ROW"</formula>
    </cfRule>
    <cfRule type="cellIs" dxfId="2096" priority="2302" operator="equal">
      <formula>"completedw"</formula>
    </cfRule>
  </conditionalFormatting>
  <conditionalFormatting sqref="C302:AA302 C313:AA313">
    <cfRule type="cellIs" dxfId="2095" priority="2268" operator="equal">
      <formula>"ROW"</formula>
    </cfRule>
    <cfRule type="cellIs" dxfId="2094" priority="2267" operator="equal">
      <formula>"HOLD"</formula>
    </cfRule>
    <cfRule type="cellIs" dxfId="2093" priority="2266" operator="equal">
      <formula>"completedw"</formula>
    </cfRule>
  </conditionalFormatting>
  <conditionalFormatting sqref="C38:AC38">
    <cfRule type="cellIs" dxfId="2092" priority="2258" operator="equal">
      <formula>"Completed"</formula>
    </cfRule>
    <cfRule type="cellIs" dxfId="2091" priority="2259" operator="equal">
      <formula>"wip"</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6" operator="equal">
      <formula>"completedw"</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7" operator="equal">
      <formula>"HOLD"</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0" operator="equal">
      <formula>"ROW"</formula>
    </cfRule>
    <cfRule type="cellIs" dxfId="2077" priority="2219" operator="equal">
      <formula>"HOLD"</formula>
    </cfRule>
    <cfRule type="cellIs" dxfId="2076" priority="2218" operator="equal">
      <formula>"completedw"</formula>
    </cfRule>
    <cfRule type="cellIs" dxfId="2075" priority="2221" operator="equal">
      <formula>"wip"</formula>
    </cfRule>
    <cfRule type="cellIs" dxfId="2074" priority="2222" operator="equal">
      <formula>"Completed"</formula>
    </cfRule>
  </conditionalFormatting>
  <conditionalFormatting sqref="D90:D91 F90:F91 H90:H91">
    <cfRule type="cellIs" dxfId="2073" priority="2159" operator="equal">
      <formula>"HOLD"</formula>
    </cfRule>
    <cfRule type="cellIs" dxfId="2072" priority="2158" operator="equal">
      <formula>"completedw"</formula>
    </cfRule>
    <cfRule type="cellIs" dxfId="2071" priority="2161" operator="equal">
      <formula>"wip"</formula>
    </cfRule>
    <cfRule type="cellIs" dxfId="2070" priority="2162" operator="equal">
      <formula>"Completed"</formula>
    </cfRule>
    <cfRule type="cellIs" dxfId="2069" priority="2160" operator="equal">
      <formula>"ROW"</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1" operator="equal">
      <formula>"wip"</formula>
    </cfRule>
    <cfRule type="cellIs" dxfId="2065" priority="2582" operator="equal">
      <formula>"Completed"</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5" operator="equal">
      <formula>"wip"</formula>
    </cfRule>
    <cfRule type="cellIs" dxfId="2053" priority="2386" operator="equal">
      <formula>"Completed"</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3" operator="equal">
      <formula>"wip"</formula>
    </cfRule>
    <cfRule type="cellIs" dxfId="1936" priority="1100" operator="equal">
      <formula>"completedw"</formula>
    </cfRule>
    <cfRule type="cellIs" dxfId="1935" priority="1101" operator="equal">
      <formula>"HOLD"</formula>
    </cfRule>
    <cfRule type="cellIs" dxfId="1934" priority="1102" operator="equal">
      <formula>"ROW"</formula>
    </cfRule>
    <cfRule type="cellIs" dxfId="1933" priority="1104" operator="equal">
      <formula>"Completed"</formula>
    </cfRule>
  </conditionalFormatting>
  <conditionalFormatting sqref="E61:I62">
    <cfRule type="cellIs" dxfId="1932" priority="1467" operator="equal">
      <formula>"completedw"</formula>
    </cfRule>
    <cfRule type="cellIs" dxfId="1931" priority="1468" operator="equal">
      <formula>"HOLD"</formula>
    </cfRule>
    <cfRule type="cellIs" dxfId="1930" priority="1469" operator="equal">
      <formula>"ROW"</formula>
    </cfRule>
  </conditionalFormatting>
  <conditionalFormatting sqref="F36:F37">
    <cfRule type="cellIs" dxfId="1929" priority="1593" operator="equal">
      <formula>"Completed"</formula>
    </cfRule>
    <cfRule type="cellIs" dxfId="1928" priority="1589" operator="equal">
      <formula>"completedw"</formula>
    </cfRule>
    <cfRule type="cellIs" dxfId="1927" priority="1591" operator="equal">
      <formula>"ROW"</formula>
    </cfRule>
    <cfRule type="cellIs" dxfId="1926" priority="1592" operator="equal">
      <formula>"wip"</formula>
    </cfRule>
    <cfRule type="cellIs" dxfId="1925" priority="1590" operator="equal">
      <formula>"HOLD"</formula>
    </cfRule>
  </conditionalFormatting>
  <conditionalFormatting sqref="F172">
    <cfRule type="cellIs" dxfId="1924" priority="2608" operator="equal">
      <formula>"Completed"</formula>
    </cfRule>
    <cfRule type="cellIs" dxfId="1923" priority="2607" operator="equal">
      <formula>"wip"</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49" operator="equal">
      <formula>"wip"</formula>
    </cfRule>
    <cfRule type="cellIs" dxfId="1919" priority="2550" operator="equal">
      <formula>"Completed"</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5" operator="equal">
      <formula>"wip"</formula>
    </cfRule>
    <cfRule type="cellIs" dxfId="1913" priority="2466" operator="equal">
      <formula>"Completed"</formula>
    </cfRule>
  </conditionalFormatting>
  <conditionalFormatting sqref="F237">
    <cfRule type="cellIs" dxfId="1912" priority="2437" operator="equal">
      <formula>"wip"</formula>
    </cfRule>
    <cfRule type="cellIs" dxfId="1911" priority="2438" operator="equal">
      <formula>"Completed"</formula>
    </cfRule>
  </conditionalFormatting>
  <conditionalFormatting sqref="F247">
    <cfRule type="cellIs" dxfId="1910" priority="2383" operator="equal">
      <formula>"wip"</formula>
    </cfRule>
    <cfRule type="cellIs" dxfId="1909" priority="2384" operator="equal">
      <formula>"Completed"</formula>
    </cfRule>
  </conditionalFormatting>
  <conditionalFormatting sqref="F257">
    <cfRule type="cellIs" dxfId="1908" priority="2355" operator="equal">
      <formula>"wip"</formula>
    </cfRule>
    <cfRule type="cellIs" dxfId="1907" priority="2356" operator="equal">
      <formula>"Completed"</formula>
    </cfRule>
  </conditionalFormatting>
  <conditionalFormatting sqref="F25:G26">
    <cfRule type="cellIs" dxfId="1906" priority="782" operator="equal">
      <formula>"ROW"</formula>
    </cfRule>
    <cfRule type="cellIs" dxfId="1905" priority="781" operator="equal">
      <formula>"HOLD"</formula>
    </cfRule>
    <cfRule type="cellIs" dxfId="1904" priority="784" operator="equal">
      <formula>"Completed"</formula>
    </cfRule>
    <cfRule type="cellIs" dxfId="1903" priority="783" operator="equal">
      <formula>"wip"</formula>
    </cfRule>
    <cfRule type="cellIs" dxfId="1902" priority="780" operator="equal">
      <formula>"completedw"</formula>
    </cfRule>
  </conditionalFormatting>
  <conditionalFormatting sqref="F289:G290">
    <cfRule type="cellIs" dxfId="1901" priority="1873" operator="equal">
      <formula>"HOLD"</formula>
    </cfRule>
    <cfRule type="cellIs" dxfId="1900" priority="1874" operator="equal">
      <formula>"ROW"</formula>
    </cfRule>
    <cfRule type="cellIs" dxfId="1899" priority="1875" operator="equal">
      <formula>"wip"</formula>
    </cfRule>
    <cfRule type="cellIs" dxfId="1898" priority="1876" operator="equal">
      <formula>"Completed"</formula>
    </cfRule>
    <cfRule type="cellIs" dxfId="1897" priority="1872" operator="equal">
      <formula>"completedw"</formula>
    </cfRule>
  </conditionalFormatting>
  <conditionalFormatting sqref="F300:H301">
    <cfRule type="cellIs" dxfId="1896" priority="1747" operator="equal">
      <formula>"wip"</formula>
    </cfRule>
    <cfRule type="cellIs" dxfId="1895" priority="1746" operator="equal">
      <formula>"ROW"</formula>
    </cfRule>
    <cfRule type="cellIs" dxfId="1894" priority="1745" operator="equal">
      <formula>"HOLD"</formula>
    </cfRule>
    <cfRule type="cellIs" dxfId="1893" priority="1748" operator="equal">
      <formula>"Completed"</formula>
    </cfRule>
    <cfRule type="cellIs" dxfId="1892" priority="1744" operator="equal">
      <formula>"completedw"</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39" operator="equal">
      <formula>"HOLD"</formula>
    </cfRule>
    <cfRule type="cellIs" dxfId="1889" priority="1040" operator="equal">
      <formula>"ROW"</formula>
    </cfRule>
    <cfRule type="cellIs" dxfId="1888" priority="1038" operator="equal">
      <formula>"completedw"</formula>
    </cfRule>
  </conditionalFormatting>
  <conditionalFormatting sqref="G36">
    <cfRule type="containsText" dxfId="1887" priority="951" operator="containsText" text="Hold">
      <formula>NOT(ISERROR(SEARCH("Hold",G36)))</formula>
    </cfRule>
    <cfRule type="cellIs" dxfId="1886" priority="952" operator="equal">
      <formula>"completedw"</formula>
    </cfRule>
    <cfRule type="cellIs" dxfId="1885" priority="953" operator="equal">
      <formula>"HOLD"</formula>
    </cfRule>
    <cfRule type="cellIs" dxfId="1884" priority="954" operator="equal">
      <formula>"ROW"</formula>
    </cfRule>
    <cfRule type="cellIs" dxfId="1883" priority="955" operator="equal">
      <formula>"wip"</formula>
    </cfRule>
    <cfRule type="cellIs" dxfId="1882" priority="956" operator="equal">
      <formula>"Completed"</formula>
    </cfRule>
  </conditionalFormatting>
  <conditionalFormatting sqref="G47">
    <cfRule type="cellIs" dxfId="1881" priority="313" operator="equal">
      <formula>"HOLD"</formula>
    </cfRule>
    <cfRule type="cellIs" dxfId="1880" priority="314" operator="equal">
      <formula>"ROW"</formula>
    </cfRule>
    <cfRule type="cellIs" dxfId="1879" priority="315" operator="equal">
      <formula>"wip"</formula>
    </cfRule>
    <cfRule type="cellIs" dxfId="1878" priority="316" operator="equal">
      <formula>"Completed"</formula>
    </cfRule>
    <cfRule type="containsText" dxfId="1877" priority="311" operator="containsText" text="Hold">
      <formula>NOT(ISERROR(SEARCH("Hold",G47)))</formula>
    </cfRule>
    <cfRule type="cellIs" dxfId="1876" priority="312" operator="equal">
      <formula>"completedw"</formula>
    </cfRule>
  </conditionalFormatting>
  <conditionalFormatting sqref="G57">
    <cfRule type="containsText" dxfId="1875" priority="659" operator="containsText" text="Hold">
      <formula>NOT(ISERROR(SEARCH("Hold",G57)))</formula>
    </cfRule>
    <cfRule type="cellIs" dxfId="1874" priority="661" operator="equal">
      <formula>"HOLD"</formula>
    </cfRule>
    <cfRule type="cellIs" dxfId="1873" priority="662" operator="equal">
      <formula>"ROW"</formula>
    </cfRule>
    <cfRule type="cellIs" dxfId="1872" priority="663" operator="equal">
      <formula>"wip"</formula>
    </cfRule>
    <cfRule type="cellIs" dxfId="1871" priority="664" operator="equal">
      <formula>"Completed"</formula>
    </cfRule>
    <cfRule type="cellIs" dxfId="1870" priority="660" operator="equal">
      <formula>"completedw"</formula>
    </cfRule>
  </conditionalFormatting>
  <conditionalFormatting sqref="G68">
    <cfRule type="cellIs" dxfId="1869" priority="300" operator="equal">
      <formula>"completedw"</formula>
    </cfRule>
    <cfRule type="containsText" dxfId="1868" priority="299" operator="containsText" text="Hold">
      <formula>NOT(ISERROR(SEARCH("Hold",G68)))</formula>
    </cfRule>
    <cfRule type="cellIs" dxfId="1867" priority="301" operator="equal">
      <formula>"HOLD"</formula>
    </cfRule>
    <cfRule type="cellIs" dxfId="1866" priority="302" operator="equal">
      <formula>"ROW"</formula>
    </cfRule>
    <cfRule type="cellIs" dxfId="1865" priority="304" operator="equal">
      <formula>"Completed"</formula>
    </cfRule>
    <cfRule type="cellIs" dxfId="1864" priority="303" operator="equal">
      <formula>"wip"</formula>
    </cfRule>
  </conditionalFormatting>
  <conditionalFormatting sqref="G79">
    <cfRule type="cellIs" dxfId="1863" priority="578" operator="equal">
      <formula>"ROW"</formula>
    </cfRule>
    <cfRule type="cellIs" dxfId="1862" priority="577" operator="equal">
      <formula>"HOLD"</formula>
    </cfRule>
    <cfRule type="cellIs" dxfId="1861" priority="576" operator="equal">
      <formula>"completedw"</formula>
    </cfRule>
    <cfRule type="cellIs" dxfId="1860" priority="580" operator="equal">
      <formula>"Completed"</formula>
    </cfRule>
    <cfRule type="containsText" dxfId="1859" priority="575" operator="containsText" text="Hold">
      <formula>NOT(ISERROR(SEARCH("Hold",G79)))</formula>
    </cfRule>
    <cfRule type="cellIs" dxfId="1858" priority="579" operator="equal">
      <formula>"wip"</formula>
    </cfRule>
  </conditionalFormatting>
  <conditionalFormatting sqref="G90">
    <cfRule type="cellIs" dxfId="1857" priority="512" operator="equal">
      <formula>"ROW"</formula>
    </cfRule>
    <cfRule type="containsText" dxfId="1856" priority="509" operator="containsText" text="Hold">
      <formula>NOT(ISERROR(SEARCH("Hold",G90)))</formula>
    </cfRule>
    <cfRule type="cellIs" dxfId="1855" priority="510" operator="equal">
      <formula>"completedw"</formula>
    </cfRule>
    <cfRule type="cellIs" dxfId="1854" priority="511" operator="equal">
      <formula>"HOLD"</formula>
    </cfRule>
    <cfRule type="cellIs" dxfId="1853" priority="513" operator="equal">
      <formula>"wip"</formula>
    </cfRule>
    <cfRule type="cellIs" dxfId="1852" priority="514" operator="equal">
      <formula>"Completed"</formula>
    </cfRule>
  </conditionalFormatting>
  <conditionalFormatting sqref="G102">
    <cfRule type="cellIs" dxfId="1851" priority="451" operator="equal">
      <formula>"HOLD"</formula>
    </cfRule>
    <cfRule type="cellIs" dxfId="1850" priority="450" operator="equal">
      <formula>"completedw"</formula>
    </cfRule>
    <cfRule type="containsText" dxfId="1849" priority="449" operator="containsText" text="Hold">
      <formula>NOT(ISERROR(SEARCH("Hold",G102)))</formula>
    </cfRule>
    <cfRule type="cellIs" dxfId="1848" priority="454" operator="equal">
      <formula>"Completed"</formula>
    </cfRule>
    <cfRule type="cellIs" dxfId="1847" priority="453" operator="equal">
      <formula>"wip"</formula>
    </cfRule>
    <cfRule type="cellIs" dxfId="1846" priority="452" operator="equal">
      <formula>"ROW"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0" operator="equal">
      <formula>"completedw"</formula>
    </cfRule>
    <cfRule type="cellIs" dxfId="1842" priority="1251" operator="equal">
      <formula>"HOLD"</formula>
    </cfRule>
    <cfRule type="cellIs" dxfId="1841" priority="1252" operator="equal">
      <formula>"ROW"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89" operator="equal">
      <formula>"wip"</formula>
    </cfRule>
    <cfRule type="cellIs" dxfId="1838" priority="190" operator="equal">
      <formula>"Completed"</formula>
    </cfRule>
    <cfRule type="cellIs" dxfId="1837" priority="188" operator="equal">
      <formula>"ROW"</formula>
    </cfRule>
    <cfRule type="cellIs" dxfId="1836" priority="186" operator="equal">
      <formula>"completedw"</formula>
    </cfRule>
    <cfRule type="containsText" dxfId="1835" priority="185" operator="containsText" text="Hold">
      <formula>NOT(ISERROR(SEARCH("Hold",G150)))</formula>
    </cfRule>
    <cfRule type="cellIs" dxfId="1834" priority="187" operator="equal">
      <formula>"HOLD"</formula>
    </cfRule>
  </conditionalFormatting>
  <conditionalFormatting sqref="G161">
    <cfRule type="cellIs" dxfId="1833" priority="368" operator="equal">
      <formula>"ROW"</formula>
    </cfRule>
    <cfRule type="cellIs" dxfId="1832" priority="370" operator="equal">
      <formula>"Completed"</formula>
    </cfRule>
    <cfRule type="cellIs" dxfId="1831" priority="369" operator="equal">
      <formula>"wip"</formula>
    </cfRule>
    <cfRule type="cellIs" dxfId="1830" priority="366" operator="equal">
      <formula>"completedw"</formula>
    </cfRule>
    <cfRule type="containsText" dxfId="1829" priority="365" operator="containsText" text="Hold">
      <formula>NOT(ISERROR(SEARCH("Hold",G161)))</formula>
    </cfRule>
    <cfRule type="cellIs" dxfId="1828" priority="367" operator="equal">
      <formula>"HOLD"</formula>
    </cfRule>
  </conditionalFormatting>
  <conditionalFormatting sqref="G176:G177">
    <cfRule type="cellIs" dxfId="1827" priority="1358" operator="equal">
      <formula>"ROW"</formula>
    </cfRule>
    <cfRule type="cellIs" dxfId="1826" priority="1357" operator="equal">
      <formula>"HOLD"</formula>
    </cfRule>
    <cfRule type="cellIs" dxfId="1825" priority="1356" operator="equal">
      <formula>"completedw"</formula>
    </cfRule>
  </conditionalFormatting>
  <conditionalFormatting sqref="G187">
    <cfRule type="cellIs" dxfId="1824" priority="1351" operator="equal">
      <formula>"HOLD"</formula>
    </cfRule>
    <cfRule type="cellIs" dxfId="1823" priority="1352" operator="equal">
      <formula>"ROW"</formula>
    </cfRule>
    <cfRule type="cellIs" dxfId="1822" priority="1350" operator="equal">
      <formula>"completedw"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4" operator="equal">
      <formula>"ROW"</formula>
    </cfRule>
    <cfRule type="cellIs" dxfId="1817" priority="1232" operator="equal">
      <formula>"completedw"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ontainsText" dxfId="1810" priority="73" operator="containsText" text="Hold">
      <formula>NOT(ISERROR(SEARCH("Hold",G267)))</formula>
    </cfRule>
    <cfRule type="cellIs" dxfId="1809" priority="74" operator="equal">
      <formula>"completedw"</formula>
    </cfRule>
    <cfRule type="cellIs" dxfId="1808" priority="75" operator="equal">
      <formula>"HOLD"</formula>
    </cfRule>
    <cfRule type="cellIs" dxfId="1807" priority="76" operator="equal">
      <formula>"ROW"</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90" operator="equal">
      <formula>"Completed"</formula>
    </cfRule>
    <cfRule type="cellIs" dxfId="1800" priority="1989" operator="equal">
      <formula>"wip"</formula>
    </cfRule>
    <cfRule type="cellIs" dxfId="1799" priority="1988" operator="equal">
      <formula>"ROW"</formula>
    </cfRule>
    <cfRule type="cellIs" dxfId="1798" priority="1987" operator="equal">
      <formula>"HOLD"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4" operator="equal">
      <formula>"completedw"</formula>
    </cfRule>
    <cfRule type="cellIs" dxfId="1794" priority="1097" operator="equal">
      <formula>"wip"</formula>
    </cfRule>
    <cfRule type="cellIs" dxfId="1793" priority="1098" operator="equal">
      <formula>"Completed"</formula>
    </cfRule>
    <cfRule type="cellIs" dxfId="1792" priority="1095" operator="equal">
      <formula>"HOLD"</formula>
    </cfRule>
  </conditionalFormatting>
  <conditionalFormatting sqref="G83:I84">
    <cfRule type="cellIs" dxfId="1791" priority="1421" operator="equal">
      <formula>"ROW"</formula>
    </cfRule>
    <cfRule type="cellIs" dxfId="1790" priority="1420" operator="equal">
      <formula>"HOLD"</formula>
    </cfRule>
    <cfRule type="cellIs" dxfId="1789" priority="1419" operator="equal">
      <formula>"completedw"</formula>
    </cfRule>
  </conditionalFormatting>
  <conditionalFormatting sqref="G106:I107">
    <cfRule type="cellIs" dxfId="1788" priority="1406" operator="equal">
      <formula>"ROW"</formula>
    </cfRule>
    <cfRule type="cellIs" dxfId="1787" priority="1405" operator="equal">
      <formula>"HOLD"</formula>
    </cfRule>
    <cfRule type="cellIs" dxfId="1786" priority="1404" operator="equal">
      <formula>"completedw"</formula>
    </cfRule>
  </conditionalFormatting>
  <conditionalFormatting sqref="H36:H37">
    <cfRule type="cellIs" dxfId="1785" priority="1599" operator="equal">
      <formula>"Completed"</formula>
    </cfRule>
    <cfRule type="cellIs" dxfId="1784" priority="1598" operator="equal">
      <formula>"wip"</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4" operator="equal">
      <formula>"Completed"</formula>
    </cfRule>
    <cfRule type="cellIs" dxfId="1779" priority="2200" operator="equal">
      <formula>"completedw"</formula>
    </cfRule>
    <cfRule type="cellIs" dxfId="1778" priority="2201" operator="equal">
      <formula>"HOLD"</formula>
    </cfRule>
    <cfRule type="cellIs" dxfId="1777" priority="2203" operator="equal">
      <formula>"wip"</formula>
    </cfRule>
    <cfRule type="cellIs" dxfId="1776" priority="2202" operator="equal">
      <formula>"ROW"</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6" operator="equal">
      <formula>"Completed"</formula>
    </cfRule>
    <cfRule type="cellIs" dxfId="1773" priority="2214" operator="equal">
      <formula>"ROW"</formula>
    </cfRule>
    <cfRule type="cellIs" dxfId="1772" priority="2212" operator="equal">
      <formula>"completedw"</formula>
    </cfRule>
    <cfRule type="cellIs" dxfId="1771" priority="2213" operator="equal">
      <formula>"HOLD"</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0" operator="equal">
      <formula>"HOLD"</formula>
    </cfRule>
    <cfRule type="cellIs" dxfId="1765" priority="1271" operator="equal">
      <formula>"ROW"</formula>
    </cfRule>
  </conditionalFormatting>
  <conditionalFormatting sqref="H172">
    <cfRule type="cellIs" dxfId="1764" priority="2605" operator="equal">
      <formula>"wip"</formula>
    </cfRule>
    <cfRule type="cellIs" dxfId="1763" priority="2606" operator="equal">
      <formula>"Completed"</formula>
    </cfRule>
  </conditionalFormatting>
  <conditionalFormatting sqref="H183">
    <cfRule type="cellIs" dxfId="1762" priority="2578" operator="equal">
      <formula>"Completed"</formula>
    </cfRule>
    <cfRule type="cellIs" dxfId="1761" priority="2577" operator="equal">
      <formula>"wip"</formula>
    </cfRule>
  </conditionalFormatting>
  <conditionalFormatting sqref="H194">
    <cfRule type="cellIs" dxfId="1760" priority="2548" operator="equal">
      <formula>"Completed"</formula>
    </cfRule>
    <cfRule type="cellIs" dxfId="1759" priority="2547" operator="equal">
      <formula>"wip"</formula>
    </cfRule>
  </conditionalFormatting>
  <conditionalFormatting sqref="H204">
    <cfRule type="cellIs" dxfId="1758" priority="2519" operator="equal">
      <formula>"wip"</formula>
    </cfRule>
    <cfRule type="cellIs" dxfId="1757" priority="2520" operator="equal">
      <formula>"Completed"</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1" operator="equal">
      <formula>"wip"</formula>
    </cfRule>
    <cfRule type="cellIs" dxfId="1751" priority="2382" operator="equal">
      <formula>"Completed"</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7" operator="equal">
      <formula>"HOLD"</formula>
    </cfRule>
    <cfRule type="cellIs" dxfId="1747" priority="788" operator="equal">
      <formula>"ROW"</formula>
    </cfRule>
    <cfRule type="cellIs" dxfId="1746" priority="789" operator="equal">
      <formula>"wip"</formula>
    </cfRule>
    <cfRule type="cellIs" dxfId="1745" priority="790" operator="equal">
      <formula>"Completed"</formula>
    </cfRule>
    <cfRule type="cellIs" dxfId="1744" priority="786" operator="equal">
      <formula>"completedw"</formula>
    </cfRule>
  </conditionalFormatting>
  <conditionalFormatting sqref="H237:I237">
    <cfRule type="cellIs" dxfId="1743" priority="262" operator="equal">
      <formula>"Completed"</formula>
    </cfRule>
    <cfRule type="cellIs" dxfId="1742" priority="261" operator="equal">
      <formula>"wip"</formula>
    </cfRule>
  </conditionalFormatting>
  <conditionalFormatting sqref="H267:I268">
    <cfRule type="cellIs" dxfId="1741" priority="2025" operator="equal">
      <formula>"wip"</formula>
    </cfRule>
    <cfRule type="cellIs" dxfId="1740" priority="2024" operator="equal">
      <formula>"ROW"</formula>
    </cfRule>
    <cfRule type="cellIs" dxfId="1739" priority="2023" operator="equal">
      <formula>"HOLD"</formula>
    </cfRule>
    <cfRule type="cellIs" dxfId="1738" priority="2022" operator="equal">
      <formula>"completedw"</formula>
    </cfRule>
    <cfRule type="cellIs" dxfId="1737" priority="2026" operator="equal">
      <formula>"Completed"</formula>
    </cfRule>
  </conditionalFormatting>
  <conditionalFormatting sqref="H289:I290">
    <cfRule type="cellIs" dxfId="1736" priority="1882" operator="equal">
      <formula>"Completed"</formula>
    </cfRule>
    <cfRule type="cellIs" dxfId="1735" priority="1880" operator="equal">
      <formula>"ROW"</formula>
    </cfRule>
    <cfRule type="cellIs" dxfId="1734" priority="1881" operator="equal">
      <formula>"wip"</formula>
    </cfRule>
    <cfRule type="cellIs" dxfId="1733" priority="1879" operator="equal">
      <formula>"HOLD"</formula>
    </cfRule>
    <cfRule type="cellIs" dxfId="1732" priority="1878" operator="equal">
      <formula>"completedw"</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7" operator="equal">
      <formula>"HOLD"</formula>
    </cfRule>
    <cfRule type="cellIs" dxfId="1728" priority="950" operator="equal">
      <formula>"Completed"</formula>
    </cfRule>
    <cfRule type="cellIs" dxfId="1727" priority="949" operator="equal">
      <formula>"wip"</formula>
    </cfRule>
    <cfRule type="cellIs" dxfId="1726" priority="946" operator="equal">
      <formula>"completedw"</formula>
    </cfRule>
    <cfRule type="cellIs" dxfId="1725" priority="948" operator="equal">
      <formula>"ROW"</formula>
    </cfRule>
  </conditionalFormatting>
  <conditionalFormatting sqref="I47">
    <cfRule type="cellIs" dxfId="1724" priority="306" operator="equal">
      <formula>"completedw"</formula>
    </cfRule>
    <cfRule type="cellIs" dxfId="1723" priority="307" operator="equal">
      <formula>"HOLD"</formula>
    </cfRule>
    <cfRule type="cellIs" dxfId="1722" priority="308" operator="equal">
      <formula>"ROW"</formula>
    </cfRule>
    <cfRule type="cellIs" dxfId="1721" priority="309" operator="equal">
      <formula>"wip"</formula>
    </cfRule>
    <cfRule type="cellIs" dxfId="1720" priority="310" operator="equal">
      <formula>"Completed"</formula>
    </cfRule>
    <cfRule type="containsText" dxfId="1719" priority="305" operator="containsText" text="Hold">
      <formula>NOT(ISERROR(SEARCH("Hold",I47)))</formula>
    </cfRule>
  </conditionalFormatting>
  <conditionalFormatting sqref="I57">
    <cfRule type="cellIs" dxfId="1718" priority="656" operator="equal">
      <formula>"ROW"</formula>
    </cfRule>
    <cfRule type="cellIs" dxfId="1717" priority="655" operator="equal">
      <formula>"HOLD"</formula>
    </cfRule>
    <cfRule type="cellIs" dxfId="1716" priority="658" operator="equal">
      <formula>"Completed"</formula>
    </cfRule>
    <cfRule type="cellIs" dxfId="1715" priority="657" operator="equal">
      <formula>"wip"</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ontainsText" dxfId="1712" priority="833" operator="containsText" text="Hold">
      <formula>NOT(ISERROR(SEARCH("Hold",I68)))</formula>
    </cfRule>
    <cfRule type="cellIs" dxfId="1711" priority="834" operator="equal">
      <formula>"completedw"</formula>
    </cfRule>
    <cfRule type="cellIs" dxfId="1710" priority="835" operator="equal">
      <formula>"HOLD"</formula>
    </cfRule>
    <cfRule type="cellIs" dxfId="1709" priority="836" operator="equal">
      <formula>"ROW"</formula>
    </cfRule>
    <cfRule type="cellIs" dxfId="1708" priority="837" operator="equal">
      <formula>"wip"</formula>
    </cfRule>
    <cfRule type="cellIs" dxfId="1707" priority="838" operator="equal">
      <formula>"Completed"</formula>
    </cfRule>
  </conditionalFormatting>
  <conditionalFormatting sqref="I79">
    <cfRule type="cellIs" dxfId="1706" priority="573" operator="equal">
      <formula>"wip"</formula>
    </cfRule>
    <cfRule type="cellIs" dxfId="1705" priority="574" operator="equal">
      <formula>"Completed"</formula>
    </cfRule>
    <cfRule type="cellIs" dxfId="1704" priority="571" operator="equal">
      <formula>"HOLD"</formula>
    </cfRule>
    <cfRule type="cellIs" dxfId="1703" priority="570" operator="equal">
      <formula>"completedw"</formula>
    </cfRule>
    <cfRule type="cellIs" dxfId="1702" priority="572" operator="equal">
      <formula>"ROW"</formula>
    </cfRule>
    <cfRule type="containsText" dxfId="1701" priority="569" operator="containsText" text="Hold">
      <formula>NOT(ISERROR(SEARCH("Hold",I79)))</formula>
    </cfRule>
  </conditionalFormatting>
  <conditionalFormatting sqref="I90">
    <cfRule type="cellIs" dxfId="1700" priority="507" operator="equal">
      <formula>"wip"</formula>
    </cfRule>
    <cfRule type="cellIs" dxfId="1699" priority="506" operator="equal">
      <formula>"ROW"</formula>
    </cfRule>
    <cfRule type="cellIs" dxfId="1698" priority="505" operator="equal">
      <formula>"HOLD"</formula>
    </cfRule>
    <cfRule type="cellIs" dxfId="1697" priority="504" operator="equal">
      <formula>"completedw"</formula>
    </cfRule>
    <cfRule type="containsText" dxfId="1696" priority="503" operator="containsText" text="Hold">
      <formula>NOT(ISERROR(SEARCH("Hold",I90)))</formula>
    </cfRule>
    <cfRule type="cellIs" dxfId="1695" priority="508" operator="equal">
      <formula>"Completed"</formula>
    </cfRule>
  </conditionalFormatting>
  <conditionalFormatting sqref="I102">
    <cfRule type="containsText" dxfId="1694" priority="347" operator="containsText" text="Hold">
      <formula>NOT(ISERROR(SEARCH("Hold",I102)))</formula>
    </cfRule>
    <cfRule type="cellIs" dxfId="1693" priority="349" operator="equal">
      <formula>"HOLD"</formula>
    </cfRule>
    <cfRule type="cellIs" dxfId="1692" priority="350" operator="equal">
      <formula>"ROW"</formula>
    </cfRule>
    <cfRule type="cellIs" dxfId="1691" priority="351" operator="equal">
      <formula>"wip"</formula>
    </cfRule>
    <cfRule type="cellIs" dxfId="1690" priority="348" operator="equal">
      <formula>"completedw"</formula>
    </cfRule>
    <cfRule type="cellIs" dxfId="1689" priority="352" operator="equal">
      <formula>"Completed"</formula>
    </cfRule>
  </conditionalFormatting>
  <conditionalFormatting sqref="I114:I115">
    <cfRule type="containsText" dxfId="1688" priority="2232" operator="containsText" text="Hold">
      <formula>NOT(ISERROR(SEARCH("Hold",I114)))</formula>
    </cfRule>
  </conditionalFormatting>
  <conditionalFormatting sqref="I126">
    <cfRule type="containsText" dxfId="1687" priority="191" operator="containsText" text="Hold">
      <formula>NOT(ISERROR(SEARCH("Hold",I126)))</formula>
    </cfRule>
    <cfRule type="cellIs" dxfId="1686" priority="196" operator="equal">
      <formula>"Completed"</formula>
    </cfRule>
    <cfRule type="cellIs" dxfId="1685" priority="195" operator="equal">
      <formula>"wip"</formula>
    </cfRule>
    <cfRule type="cellIs" dxfId="1684" priority="194" operator="equal">
      <formula>"ROW"</formula>
    </cfRule>
    <cfRule type="cellIs" dxfId="1683" priority="193" operator="equal">
      <formula>"HOLD"</formula>
    </cfRule>
    <cfRule type="cellIs" dxfId="1682" priority="192" operator="equal">
      <formula>"completedw"</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3" operator="equal">
      <formula>"wip"</formula>
    </cfRule>
    <cfRule type="containsText" dxfId="1679" priority="179" operator="containsText" text="Hold">
      <formula>NOT(ISERROR(SEARCH("Hold",I150)))</formula>
    </cfRule>
    <cfRule type="cellIs" dxfId="1678" priority="180" operator="equal">
      <formula>"completedw"</formula>
    </cfRule>
    <cfRule type="cellIs" dxfId="1677" priority="184" operator="equal">
      <formula>"Completed"</formula>
    </cfRule>
    <cfRule type="cellIs" dxfId="1676" priority="181" operator="equal">
      <formula>"HOLD"</formula>
    </cfRule>
    <cfRule type="cellIs" dxfId="1675" priority="182" operator="equal">
      <formula>"ROW"</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40" operator="equal">
      <formula>"ROW"</formula>
    </cfRule>
    <cfRule type="cellIs" dxfId="1668" priority="1238" operator="equal">
      <formula>"completedw"</formula>
    </cfRule>
    <cfRule type="cellIs" dxfId="1667" priority="1239" operator="equal">
      <formula>"HOLD"</formula>
    </cfRule>
  </conditionalFormatting>
  <conditionalFormatting sqref="I215:I216">
    <cfRule type="containsText" dxfId="1666" priority="1120" operator="containsText" text="Hold">
      <formula>NOT(ISERROR(SEARCH("Hold",I215)))</formula>
    </cfRule>
    <cfRule type="containsText" dxfId="1665" priority="2146"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ontainsText" dxfId="1663" priority="257" operator="containsText" text="Hold">
      <formula>NOT(ISERROR(SEARCH("Hold",I237)))</formula>
    </cfRule>
    <cfRule type="cellIs" dxfId="1662" priority="260" operator="equal">
      <formula>"ROW"</formula>
    </cfRule>
    <cfRule type="cellIs" dxfId="1661" priority="259" operator="equal">
      <formula>"HOLD"</formula>
    </cfRule>
    <cfRule type="cellIs" dxfId="1660" priority="258" operator="equal">
      <formula>"completedw"</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ellIs" dxfId="1653" priority="4" operator="equal">
      <formula>"ROW"</formula>
    </cfRule>
    <cfRule type="cellIs" dxfId="1652" priority="5" operator="equal">
      <formula>"wip"</formula>
    </cfRule>
    <cfRule type="cellIs" dxfId="1651" priority="6" operator="equal">
      <formula>"Completed"</formula>
    </cfRule>
    <cfRule type="cellIs" dxfId="1650" priority="3" operator="equal">
      <formula>"HOLD"</formula>
    </cfRule>
    <cfRule type="cellIs" dxfId="1649" priority="2" operator="equal">
      <formula>"completedw"</formula>
    </cfRule>
    <cfRule type="containsText" dxfId="1648" priority="1" operator="containsText" text="Hold">
      <formula>NOT(ISERROR(SEARCH("Hold",I311)))</formula>
    </cfRule>
  </conditionalFormatting>
  <conditionalFormatting sqref="I278:J279">
    <cfRule type="cellIs" dxfId="1647" priority="1980" operator="equal">
      <formula>"completedw"</formula>
    </cfRule>
    <cfRule type="cellIs" dxfId="1646" priority="1984" operator="equal">
      <formula>"Completed"</formula>
    </cfRule>
    <cfRule type="cellIs" dxfId="1645" priority="1983" operator="equal">
      <formula>"wip"</formula>
    </cfRule>
    <cfRule type="cellIs" dxfId="1644" priority="1982" operator="equal">
      <formula>"ROW"</formula>
    </cfRule>
    <cfRule type="cellIs" dxfId="1643" priority="1981" operator="equal">
      <formula>"HOLD"</formula>
    </cfRule>
  </conditionalFormatting>
  <conditionalFormatting sqref="I300:J301">
    <cfRule type="cellIs" dxfId="1642" priority="1740" operator="equal">
      <formula>"ROW"</formula>
    </cfRule>
    <cfRule type="cellIs" dxfId="1641" priority="1739" operator="equal">
      <formula>"HOLD"</formula>
    </cfRule>
    <cfRule type="cellIs" dxfId="1640" priority="1741" operator="equal">
      <formula>"wip"</formula>
    </cfRule>
    <cfRule type="cellIs" dxfId="1639" priority="1742" operator="equal">
      <formula>"Completed"</formula>
    </cfRule>
    <cfRule type="cellIs" dxfId="1638" priority="1738" operator="equal">
      <formula>"completedw"</formula>
    </cfRule>
  </conditionalFormatting>
  <conditionalFormatting sqref="I29:K30">
    <cfRule type="cellIs" dxfId="1637" priority="1037" operator="equal">
      <formula>"ROW"</formula>
    </cfRule>
    <cfRule type="cellIs" dxfId="1636" priority="1035" operator="equal">
      <formula>"completedw"</formula>
    </cfRule>
    <cfRule type="cellIs" dxfId="1635" priority="1036" operator="equal">
      <formula>"HOLD"</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2" operator="equal">
      <formula>"HOLD"</formula>
    </cfRule>
    <cfRule type="cellIs" dxfId="1630" priority="1601" operator="equal">
      <formula>"completedw"</formula>
    </cfRule>
    <cfRule type="cellIs" dxfId="1629" priority="1605" operator="equal">
      <formula>"Completed"</formula>
    </cfRule>
    <cfRule type="cellIs" dxfId="1628" priority="1604" operator="equal">
      <formula>"wip"</formula>
    </cfRule>
    <cfRule type="cellIs" dxfId="1627" priority="1603" operator="equal">
      <formula>"ROW"</formula>
    </cfRule>
  </conditionalFormatting>
  <conditionalFormatting sqref="J90:J91 L90:L91">
    <cfRule type="cellIs" dxfId="1626" priority="2172" operator="equal">
      <formula>"ROW"</formula>
    </cfRule>
    <cfRule type="cellIs" dxfId="1625" priority="2173" operator="equal">
      <formula>"wip"</formula>
    </cfRule>
    <cfRule type="cellIs" dxfId="1624" priority="2170" operator="equal">
      <formula>"completedw"</formula>
    </cfRule>
    <cfRule type="cellIs" dxfId="1623" priority="2174" operator="equal">
      <formula>"Completed"</formula>
    </cfRule>
    <cfRule type="cellIs" dxfId="1622" priority="2171" operator="equal">
      <formula>"HOLD"</formula>
    </cfRule>
  </conditionalFormatting>
  <conditionalFormatting sqref="J172">
    <cfRule type="cellIs" dxfId="1621" priority="2604" operator="equal">
      <formula>"Completed"</formula>
    </cfRule>
    <cfRule type="cellIs" dxfId="1620" priority="2603" operator="equal">
      <formula>"wip"</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1" operator="equal">
      <formula>"wip"</formula>
    </cfRule>
    <cfRule type="cellIs" dxfId="1614" priority="2462" operator="equal">
      <formula>"Completed"</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1" operator="equal">
      <formula>"HOLD"</formula>
    </cfRule>
    <cfRule type="cellIs" dxfId="1607" priority="1022" operator="equal">
      <formula>"ROW"</formula>
    </cfRule>
    <cfRule type="cellIs" dxfId="1606" priority="1023" operator="equal">
      <formula>"wip"</formula>
    </cfRule>
    <cfRule type="cellIs" dxfId="1605" priority="1024" operator="equal">
      <formula>"Completed"</formula>
    </cfRule>
    <cfRule type="cellIs" dxfId="1604" priority="1020" operator="equal">
      <formula>"completedw"</formula>
    </cfRule>
  </conditionalFormatting>
  <conditionalFormatting sqref="J183:K183">
    <cfRule type="cellIs" dxfId="1603" priority="118" operator="equal">
      <formula>"Completed"</formula>
    </cfRule>
    <cfRule type="cellIs" dxfId="1602" priority="117" operator="equal">
      <formula>"wip"</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1" operator="equal">
      <formula>"wip"</formula>
    </cfRule>
    <cfRule type="cellIs" dxfId="1598" priority="2032" operator="equal">
      <formula>"Completed"</formula>
    </cfRule>
    <cfRule type="cellIs" dxfId="1597" priority="2030" operator="equal">
      <formula>"ROW"</formula>
    </cfRule>
    <cfRule type="cellIs" dxfId="1596" priority="2029" operator="equal">
      <formula>"HOLD"</formula>
    </cfRule>
    <cfRule type="cellIs" dxfId="1595" priority="2028" operator="equal">
      <formula>"completedw"</formula>
    </cfRule>
  </conditionalFormatting>
  <conditionalFormatting sqref="J289:K290">
    <cfRule type="cellIs" dxfId="1594" priority="1884" operator="equal">
      <formula>"completedw"</formula>
    </cfRule>
    <cfRule type="cellIs" dxfId="1593" priority="1888" operator="equal">
      <formula>"Completed"</formula>
    </cfRule>
    <cfRule type="cellIs" dxfId="1592" priority="1887" operator="equal">
      <formula>"wip"</formula>
    </cfRule>
    <cfRule type="cellIs" dxfId="1591" priority="1886" operator="equal">
      <formula>"ROW"</formula>
    </cfRule>
    <cfRule type="cellIs" dxfId="1590" priority="1885" operator="equal">
      <formula>"HOLD"</formula>
    </cfRule>
  </conditionalFormatting>
  <conditionalFormatting sqref="J311:L312">
    <cfRule type="cellIs" dxfId="1589" priority="1085" operator="equal">
      <formula>"wip"</formula>
    </cfRule>
    <cfRule type="cellIs" dxfId="1588" priority="1084" operator="equal">
      <formula>"ROW"</formula>
    </cfRule>
    <cfRule type="cellIs" dxfId="1587" priority="1083" operator="equal">
      <formula>"HOLD"</formula>
    </cfRule>
    <cfRule type="cellIs" dxfId="1586" priority="1082" operator="equal">
      <formula>"completedw"</formula>
    </cfRule>
    <cfRule type="cellIs" dxfId="1585" priority="1086" operator="equal">
      <formula>"Completed"</formula>
    </cfRule>
  </conditionalFormatting>
  <conditionalFormatting sqref="K25:K26">
    <cfRule type="containsText" dxfId="1584" priority="1019" operator="containsText" text="Hold">
      <formula>NOT(ISERROR(SEARCH("Hold",K25)))</formula>
    </cfRule>
  </conditionalFormatting>
  <conditionalFormatting sqref="K36">
    <cfRule type="containsText" dxfId="1583" priority="939" operator="containsText" text="Hold">
      <formula>NOT(ISERROR(SEARCH("Hold",K36)))</formula>
    </cfRule>
    <cfRule type="cellIs" dxfId="1582" priority="944" operator="equal">
      <formula>"Completed"</formula>
    </cfRule>
    <cfRule type="cellIs" dxfId="1581" priority="943" operator="equal">
      <formula>"wip"</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4" operator="equal">
      <formula>"ROW"</formula>
    </cfRule>
    <cfRule type="cellIs" dxfId="1575" priority="735" operator="equal">
      <formula>"wip"</formula>
    </cfRule>
    <cfRule type="cellIs" dxfId="1574" priority="736" operator="equal">
      <formula>"Completed"</formula>
    </cfRule>
    <cfRule type="containsText" dxfId="1573" priority="731" operator="containsText" text="Hold">
      <formula>NOT(ISERROR(SEARCH("Hold",K47)))</formula>
    </cfRule>
    <cfRule type="cellIs" dxfId="1572" priority="732" operator="equal">
      <formula>"completedw"</formula>
    </cfRule>
  </conditionalFormatting>
  <conditionalFormatting sqref="K51">
    <cfRule type="cellIs" dxfId="1571" priority="1489" operator="equal">
      <formula>"HOLD"</formula>
    </cfRule>
    <cfRule type="cellIs" dxfId="1570" priority="1488" operator="equal">
      <formula>"completedw"</formula>
    </cfRule>
    <cfRule type="cellIs" dxfId="1569" priority="1490" operator="equal">
      <formula>"ROW"</formula>
    </cfRule>
  </conditionalFormatting>
  <conditionalFormatting sqref="K57">
    <cfRule type="containsText" dxfId="1568" priority="647" operator="containsText" text="Hold">
      <formula>NOT(ISERROR(SEARCH("Hold",K57)))</formula>
    </cfRule>
    <cfRule type="cellIs" dxfId="1567" priority="650" operator="equal">
      <formula>"ROW"</formula>
    </cfRule>
    <cfRule type="cellIs" dxfId="1566" priority="648" operator="equal">
      <formula>"completedw"</formula>
    </cfRule>
    <cfRule type="cellIs" dxfId="1565" priority="649" operator="equal">
      <formula>"HOLD"</formula>
    </cfRule>
    <cfRule type="cellIs" dxfId="1564" priority="651" operator="equal">
      <formula>"wip"</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6" operator="equal">
      <formula>"ROW"</formula>
    </cfRule>
    <cfRule type="cellIs" dxfId="1560" priority="1465" operator="equal">
      <formula>"HOLD"</formula>
    </cfRule>
  </conditionalFormatting>
  <conditionalFormatting sqref="K68">
    <cfRule type="cellIs" dxfId="1559" priority="832" operator="equal">
      <formula>"Completed"</formula>
    </cfRule>
    <cfRule type="containsText" dxfId="1558" priority="827" operator="containsText" text="Hold">
      <formula>NOT(ISERROR(SEARCH("Hold",K68)))</formula>
    </cfRule>
    <cfRule type="cellIs" dxfId="1557" priority="828" operator="equal">
      <formula>"completedw"</formula>
    </cfRule>
    <cfRule type="cellIs" dxfId="1556" priority="829" operator="equal">
      <formula>"HOLD"</formula>
    </cfRule>
    <cfRule type="cellIs" dxfId="1555" priority="830" operator="equal">
      <formula>"ROW"</formula>
    </cfRule>
    <cfRule type="cellIs" dxfId="1554" priority="831" operator="equal">
      <formula>"wip"</formula>
    </cfRule>
  </conditionalFormatting>
  <conditionalFormatting sqref="K72:K73">
    <cfRule type="cellIs" dxfId="1553" priority="1426" operator="equal">
      <formula>"HOLD"</formula>
    </cfRule>
    <cfRule type="cellIs" dxfId="1552" priority="1427" operator="equal">
      <formula>"ROW"</formula>
    </cfRule>
    <cfRule type="cellIs" dxfId="1551" priority="1425" operator="equal">
      <formula>"completedw"</formula>
    </cfRule>
  </conditionalFormatting>
  <conditionalFormatting sqref="K79">
    <cfRule type="cellIs" dxfId="1550" priority="564" operator="equal">
      <formula>"completedw"</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ontainsText" dxfId="1545" priority="563" operator="containsText" text="Hold">
      <formula>NOT(ISERROR(SEARCH("Hold",K79)))</formula>
    </cfRule>
  </conditionalFormatting>
  <conditionalFormatting sqref="K83:K84">
    <cfRule type="cellIs" dxfId="1544" priority="1416" operator="equal">
      <formula>"completedw"</formula>
    </cfRule>
    <cfRule type="cellIs" dxfId="1543" priority="1418" operator="equal">
      <formula>"ROW"</formula>
    </cfRule>
    <cfRule type="cellIs" dxfId="1542" priority="1417" operator="equal">
      <formula>"HOLD"</formula>
    </cfRule>
  </conditionalFormatting>
  <conditionalFormatting sqref="K90">
    <cfRule type="cellIs" dxfId="1541" priority="502" operator="equal">
      <formula>"Completed"</formula>
    </cfRule>
    <cfRule type="cellIs" dxfId="1540" priority="501" operator="equal">
      <formula>"wip"</formula>
    </cfRule>
    <cfRule type="cellIs" dxfId="1539" priority="499" operator="equal">
      <formula>"HOLD"</formula>
    </cfRule>
    <cfRule type="cellIs" dxfId="1538" priority="500" operator="equal">
      <formula>"ROW"</formula>
    </cfRule>
    <cfRule type="containsText" dxfId="1537" priority="497" operator="containsText" text="Hold">
      <formula>NOT(ISERROR(SEARCH("Hold",K90)))</formula>
    </cfRule>
    <cfRule type="cellIs" dxfId="1536" priority="498" operator="equal">
      <formula>"completedw"</formula>
    </cfRule>
  </conditionalFormatting>
  <conditionalFormatting sqref="K102">
    <cfRule type="cellIs" dxfId="1535" priority="344" operator="equal">
      <formula>"ROW"</formula>
    </cfRule>
    <cfRule type="cellIs" dxfId="1534" priority="345" operator="equal">
      <formula>"wip"</formula>
    </cfRule>
    <cfRule type="cellIs" dxfId="1533" priority="346" operator="equal">
      <formula>"Completed"</formula>
    </cfRule>
    <cfRule type="containsText" dxfId="1532" priority="341" operator="containsText" text="Hold">
      <formula>NOT(ISERROR(SEARCH("Hold",K102)))</formula>
    </cfRule>
    <cfRule type="cellIs" dxfId="1531" priority="342" operator="equal">
      <formula>"completedw"</formula>
    </cfRule>
    <cfRule type="cellIs" dxfId="1530" priority="343" operator="equal">
      <formula>"HOLD"</formula>
    </cfRule>
  </conditionalFormatting>
  <conditionalFormatting sqref="K106:K107">
    <cfRule type="cellIs" dxfId="1529" priority="1402" operator="equal">
      <formula>"HOLD"</formula>
    </cfRule>
    <cfRule type="cellIs" dxfId="1528" priority="1401" operator="equal">
      <formula>"completedw"</formula>
    </cfRule>
    <cfRule type="cellIs" dxfId="1527" priority="1403" operator="equal">
      <formula>"ROW"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6" operator="equal">
      <formula>"HOLD"</formula>
    </cfRule>
    <cfRule type="cellIs" dxfId="1524" priority="1397" operator="equal">
      <formula>"ROW"</formula>
    </cfRule>
    <cfRule type="cellIs" dxfId="1523" priority="1395" operator="equal">
      <formula>"completedw"</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ellIs" dxfId="1520" priority="174" operator="equal">
      <formula>"completedw"</formula>
    </cfRule>
    <cfRule type="cellIs" dxfId="1519" priority="175" operator="equal">
      <formula>"HOLD"</formula>
    </cfRule>
    <cfRule type="cellIs" dxfId="1518" priority="176" operator="equal">
      <formula>"ROW"</formula>
    </cfRule>
    <cfRule type="cellIs" dxfId="1517" priority="177" operator="equal">
      <formula>"wip"</formula>
    </cfRule>
    <cfRule type="cellIs" dxfId="1516" priority="178" operator="equal">
      <formula>"Completed"</formula>
    </cfRule>
    <cfRule type="containsText" dxfId="1515" priority="173" operator="containsText" text="Hold">
      <formula>NOT(ISERROR(SEARCH("Hold",K150)))</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2" operator="equal">
      <formula>"completedw"</formula>
    </cfRule>
    <cfRule type="cellIs" dxfId="1512" priority="1364" operator="equal">
      <formula>"ROW"</formula>
    </cfRule>
    <cfRule type="cellIs" dxfId="1511" priority="1363" operator="equal">
      <formula>"HOLD"</formula>
    </cfRule>
  </conditionalFormatting>
  <conditionalFormatting sqref="K183">
    <cfRule type="containsText" dxfId="1510" priority="113" operator="containsText" text="Hold">
      <formula>NOT(ISERROR(SEARCH("Hold",K183)))</formula>
    </cfRule>
    <cfRule type="cellIs" dxfId="1509" priority="114" operator="equal">
      <formula>"completedw"</formula>
    </cfRule>
    <cfRule type="cellIs" dxfId="1508" priority="115" operator="equal">
      <formula>"HOLD"</formula>
    </cfRule>
    <cfRule type="cellIs" dxfId="1507" priority="116" operator="equal">
      <formula>"ROW"</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1" operator="equal">
      <formula>"HOLD"</formula>
    </cfRule>
    <cfRule type="cellIs" dxfId="1504" priority="1220" operator="equal">
      <formula>"completedw"</formula>
    </cfRule>
    <cfRule type="cellIs" dxfId="1503" priority="1222" operator="equal">
      <formula>"ROW"</formula>
    </cfRule>
  </conditionalFormatting>
  <conditionalFormatting sqref="K215">
    <cfRule type="cellIs" dxfId="1502" priority="276" operator="equal">
      <formula>"completedw"</formula>
    </cfRule>
    <cfRule type="containsText" dxfId="1501" priority="275" operator="containsText" text="Hold">
      <formula>NOT(ISERROR(SEARCH("Hold",K215)))</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2" operator="equal">
      <formula>"completedw"</formula>
    </cfRule>
    <cfRule type="containsText" dxfId="1496" priority="251" operator="containsText" text="Hold">
      <formula>NOT(ISERROR(SEARCH("Hold",K237)))</formula>
    </cfRule>
    <cfRule type="cellIs" dxfId="1495" priority="254" operator="equal">
      <formula>"ROW"</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6" operator="equal">
      <formula>"Completed"</formula>
    </cfRule>
    <cfRule type="cellIs" dxfId="1485" priority="255" operator="equal">
      <formula>"wip"</formula>
    </cfRule>
  </conditionalFormatting>
  <conditionalFormatting sqref="K278:L279">
    <cfRule type="cellIs" dxfId="1484" priority="1974" operator="equal">
      <formula>"completedw"</formula>
    </cfRule>
    <cfRule type="cellIs" dxfId="1483" priority="1978" operator="equal">
      <formula>"Completed"</formula>
    </cfRule>
    <cfRule type="cellIs" dxfId="1482" priority="1977" operator="equal">
      <formula>"wip"</formula>
    </cfRule>
    <cfRule type="cellIs" dxfId="1481" priority="1976" operator="equal">
      <formula>"ROW"</formula>
    </cfRule>
    <cfRule type="cellIs" dxfId="1480" priority="1975" operator="equal">
      <formula>"HOLD"</formula>
    </cfRule>
  </conditionalFormatting>
  <conditionalFormatting sqref="K300:L301">
    <cfRule type="cellIs" dxfId="1479" priority="1736" operator="equal">
      <formula>"Completed"</formula>
    </cfRule>
    <cfRule type="cellIs" dxfId="1478" priority="1735" operator="equal">
      <formula>"wip"</formula>
    </cfRule>
    <cfRule type="cellIs" dxfId="1477" priority="1734" operator="equal">
      <formula>"ROW"</formula>
    </cfRule>
    <cfRule type="cellIs" dxfId="1476" priority="1732" operator="equal">
      <formula>"completedw"</formula>
    </cfRule>
    <cfRule type="cellIs" dxfId="1475" priority="1733" operator="equal">
      <formula>"HOLD"</formula>
    </cfRule>
  </conditionalFormatting>
  <conditionalFormatting sqref="L36:L37 N36:N37">
    <cfRule type="cellIs" dxfId="1474" priority="1769" operator="equal">
      <formula>"completedw"</formula>
    </cfRule>
    <cfRule type="cellIs" dxfId="1473" priority="1770" operator="equal">
      <formula>"HOLD"</formula>
    </cfRule>
    <cfRule type="cellIs" dxfId="1472" priority="1773" operator="equal">
      <formula>"Completed"</formula>
    </cfRule>
    <cfRule type="cellIs" dxfId="1471" priority="1771" operator="equal">
      <formula>"ROW"</formula>
    </cfRule>
    <cfRule type="cellIs" dxfId="1470" priority="1772" operator="equal">
      <formula>"wip"</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59" operator="equal">
      <formula>"wip"</formula>
    </cfRule>
    <cfRule type="cellIs" dxfId="1464" priority="2460" operator="equal">
      <formula>"Completed"</formula>
    </cfRule>
  </conditionalFormatting>
  <conditionalFormatting sqref="L247">
    <cfRule type="cellIs" dxfId="1463" priority="2378" operator="equal">
      <formula>"Completed"</formula>
    </cfRule>
    <cfRule type="cellIs" dxfId="1462" priority="2377" operator="equal">
      <formula>"wip"</formula>
    </cfRule>
  </conditionalFormatting>
  <conditionalFormatting sqref="L257">
    <cfRule type="cellIs" dxfId="1461" priority="2350" operator="equal">
      <formula>"Completed"</formula>
    </cfRule>
    <cfRule type="cellIs" dxfId="1460" priority="2349" operator="equal">
      <formula>"wip"</formula>
    </cfRule>
  </conditionalFormatting>
  <conditionalFormatting sqref="L172:M172">
    <cfRule type="cellIs" dxfId="1459" priority="142" operator="equal">
      <formula>"Completed"</formula>
    </cfRule>
    <cfRule type="cellIs" dxfId="1458" priority="141" operator="equal">
      <formula>"wip"</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8" operator="equal">
      <formula>"Completed"</formula>
    </cfRule>
    <cfRule type="cellIs" dxfId="1454" priority="2036" operator="equal">
      <formula>"ROW"</formula>
    </cfRule>
    <cfRule type="cellIs" dxfId="1453" priority="2037" operator="equal">
      <formula>"wip"</formula>
    </cfRule>
    <cfRule type="cellIs" dxfId="1452" priority="2034" operator="equal">
      <formula>"completedw"</formula>
    </cfRule>
    <cfRule type="cellIs" dxfId="1451" priority="2035" operator="equal">
      <formula>"HOLD"</formula>
    </cfRule>
  </conditionalFormatting>
  <conditionalFormatting sqref="L289:M290">
    <cfRule type="cellIs" dxfId="1450" priority="1893" operator="equal">
      <formula>"wip"</formula>
    </cfRule>
    <cfRule type="cellIs" dxfId="1449" priority="1892" operator="equal">
      <formula>"ROW"</formula>
    </cfRule>
    <cfRule type="cellIs" dxfId="1448" priority="1894" operator="equal">
      <formula>"Completed"</formula>
    </cfRule>
    <cfRule type="cellIs" dxfId="1447" priority="1891" operator="equal">
      <formula>"HOLD"</formula>
    </cfRule>
    <cfRule type="cellIs" dxfId="1446" priority="1890" operator="equal">
      <formula>"completedw"</formula>
    </cfRule>
  </conditionalFormatting>
  <conditionalFormatting sqref="L208:N208">
    <cfRule type="cellIs" dxfId="1445" priority="1219" operator="equal">
      <formula>"ROW"</formula>
    </cfRule>
    <cfRule type="cellIs" dxfId="1444" priority="1217" operator="equal">
      <formula>"completedw"</formula>
    </cfRule>
    <cfRule type="cellIs" dxfId="1443" priority="1218" operator="equal">
      <formula>"HOLD"</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8" operator="equal">
      <formula>"HOLD"</formula>
    </cfRule>
    <cfRule type="cellIs" dxfId="1441" priority="2407" operator="equal">
      <formula>"completedw"</formula>
    </cfRule>
  </conditionalFormatting>
  <conditionalFormatting sqref="L25:AE25 U14:V14 B47:C47 L26 N26 P26 R26 T26 V26 X26 Z26 AB26 AD26">
    <cfRule type="cellIs" dxfId="1440" priority="2625" operator="equal">
      <formula>"wip"</formula>
    </cfRule>
  </conditionalFormatting>
  <conditionalFormatting sqref="M25">
    <cfRule type="containsText" dxfId="1439" priority="1193" operator="containsText" text="Hold">
      <formula>NOT(ISERROR(SEARCH("Hold",M25)))</formula>
    </cfRule>
  </conditionalFormatting>
  <conditionalFormatting sqref="M36">
    <cfRule type="containsText" dxfId="1438" priority="933" operator="containsText" text="Hold">
      <formula>NOT(ISERROR(SEARCH("Hold",M36)))</formula>
    </cfRule>
    <cfRule type="cellIs" dxfId="1437" priority="934" operator="equal">
      <formula>"completedw"</formula>
    </cfRule>
    <cfRule type="cellIs" dxfId="1436" priority="935" operator="equal">
      <formula>"HOLD"</formula>
    </cfRule>
    <cfRule type="cellIs" dxfId="1435" priority="936" operator="equal">
      <formula>"ROW"</formula>
    </cfRule>
    <cfRule type="cellIs" dxfId="1434" priority="937" operator="equal">
      <formula>"wip"</formula>
    </cfRule>
    <cfRule type="cellIs" dxfId="1433" priority="938" operator="equal">
      <formula>"Completed"</formula>
    </cfRule>
  </conditionalFormatting>
  <conditionalFormatting sqref="M47">
    <cfRule type="cellIs" dxfId="1432" priority="730" operator="equal">
      <formula>"Completed"</formula>
    </cfRule>
    <cfRule type="cellIs" dxfId="1431" priority="729" operator="equal">
      <formula>"wip"</formula>
    </cfRule>
    <cfRule type="cellIs" dxfId="1430" priority="728" operator="equal">
      <formula>"ROW"</formula>
    </cfRule>
    <cfRule type="cellIs" dxfId="1429" priority="727" operator="equal">
      <formula>"HOLD"</formula>
    </cfRule>
    <cfRule type="cellIs" dxfId="1428" priority="726" operator="equal">
      <formula>"completedw"</formula>
    </cfRule>
    <cfRule type="containsText" dxfId="1427" priority="725" operator="containsText" text="Hold">
      <formula>NOT(ISERROR(SEARCH("Hold",M47)))</formula>
    </cfRule>
  </conditionalFormatting>
  <conditionalFormatting sqref="M51">
    <cfRule type="cellIs" dxfId="1426" priority="1485" operator="equal">
      <formula>"completedw"</formula>
    </cfRule>
    <cfRule type="cellIs" dxfId="1425" priority="1486" operator="equal">
      <formula>"HOLD"</formula>
    </cfRule>
    <cfRule type="cellIs" dxfId="1424" priority="1487" operator="equal">
      <formula>"ROW"</formula>
    </cfRule>
  </conditionalFormatting>
  <conditionalFormatting sqref="M57">
    <cfRule type="cellIs" dxfId="1423" priority="646" operator="equal">
      <formula>"Completed"</formula>
    </cfRule>
    <cfRule type="cellIs" dxfId="1422" priority="644" operator="equal">
      <formula>"ROW"</formula>
    </cfRule>
    <cfRule type="cellIs" dxfId="1421" priority="643" operator="equal">
      <formula>"HOLD"</formula>
    </cfRule>
    <cfRule type="cellIs" dxfId="1420" priority="642" operator="equal">
      <formula>"completedw"</formula>
    </cfRule>
    <cfRule type="containsText" dxfId="1419" priority="641" operator="containsText" text="Hold">
      <formula>NOT(ISERROR(SEARCH("Hold",M57)))</formula>
    </cfRule>
    <cfRule type="cellIs" dxfId="1418" priority="645" operator="equal">
      <formula>"wip"</formula>
    </cfRule>
  </conditionalFormatting>
  <conditionalFormatting sqref="M61:M62">
    <cfRule type="cellIs" dxfId="1417" priority="1463" operator="equal">
      <formula>"ROW"</formula>
    </cfRule>
    <cfRule type="cellIs" dxfId="1416" priority="1461" operator="equal">
      <formula>"completedw"</formula>
    </cfRule>
    <cfRule type="cellIs" dxfId="1415" priority="1462" operator="equal">
      <formula>"HOLD"</formula>
    </cfRule>
  </conditionalFormatting>
  <conditionalFormatting sqref="M68">
    <cfRule type="cellIs" dxfId="1414" priority="823" operator="equal">
      <formula>"HOLD"</formula>
    </cfRule>
    <cfRule type="cellIs" dxfId="1413" priority="826" operator="equal">
      <formula>"Completed"</formula>
    </cfRule>
    <cfRule type="cellIs" dxfId="1412" priority="822" operator="equal">
      <formula>"completedw"</formula>
    </cfRule>
    <cfRule type="containsText" dxfId="1411" priority="821" operator="containsText" text="Hold">
      <formula>NOT(ISERROR(SEARCH("Hold",M68)))</formula>
    </cfRule>
    <cfRule type="cellIs" dxfId="1410" priority="825" operator="equal">
      <formula>"wip"</formula>
    </cfRule>
    <cfRule type="cellIs" dxfId="1409" priority="824" operator="equal">
      <formula>"ROW"</formula>
    </cfRule>
  </conditionalFormatting>
  <conditionalFormatting sqref="M72:M73">
    <cfRule type="cellIs" dxfId="1408" priority="1429" operator="equal">
      <formula>"HOLD"</formula>
    </cfRule>
    <cfRule type="cellIs" dxfId="1407" priority="1430" operator="equal">
      <formula>"ROW"</formula>
    </cfRule>
    <cfRule type="cellIs" dxfId="1406" priority="1428" operator="equal">
      <formula>"completedw"</formula>
    </cfRule>
  </conditionalFormatting>
  <conditionalFormatting sqref="M79">
    <cfRule type="cellIs" dxfId="1405" priority="559" operator="equal">
      <formula>"HOLD"</formula>
    </cfRule>
    <cfRule type="cellIs" dxfId="1404" priority="561" operator="equal">
      <formula>"wip"</formula>
    </cfRule>
    <cfRule type="cellIs" dxfId="1403" priority="562" operator="equal">
      <formula>"Completed"</formula>
    </cfRule>
    <cfRule type="cellIs" dxfId="1402" priority="560" operator="equal">
      <formula>"ROW"</formula>
    </cfRule>
    <cfRule type="cellIs" dxfId="1401" priority="558" operator="equal">
      <formula>"completedw"</formula>
    </cfRule>
    <cfRule type="containsText" dxfId="1400" priority="557" operator="containsText" text="Hold">
      <formula>NOT(ISERROR(SEARCH("Hold",M79)))</formula>
    </cfRule>
  </conditionalFormatting>
  <conditionalFormatting sqref="M90">
    <cfRule type="cellIs" dxfId="1399" priority="494" operator="equal">
      <formula>"ROW"</formula>
    </cfRule>
    <cfRule type="containsText" dxfId="1398" priority="491" operator="containsText" text="Hold">
      <formula>NOT(ISERROR(SEARCH("Hold",M90)))</formula>
    </cfRule>
    <cfRule type="cellIs" dxfId="1397" priority="492" operator="equal">
      <formula>"completedw"</formula>
    </cfRule>
    <cfRule type="cellIs" dxfId="1396" priority="493" operator="equal">
      <formula>"HOLD"</formula>
    </cfRule>
    <cfRule type="cellIs" dxfId="1395" priority="495" operator="equal">
      <formula>"wip"</formula>
    </cfRule>
    <cfRule type="cellIs" dxfId="1394" priority="496" operator="equal">
      <formula>"Completed"</formula>
    </cfRule>
  </conditionalFormatting>
  <conditionalFormatting sqref="M102">
    <cfRule type="cellIs" dxfId="1393" priority="336" operator="equal">
      <formula>"completedw"</formula>
    </cfRule>
    <cfRule type="cellIs" dxfId="1392" priority="338" operator="equal">
      <formula>"ROW"</formula>
    </cfRule>
    <cfRule type="cellIs" dxfId="1391" priority="339" operator="equal">
      <formula>"wip"</formula>
    </cfRule>
    <cfRule type="cellIs" dxfId="1390" priority="337" operator="equal">
      <formula>"HOLD"</formula>
    </cfRule>
    <cfRule type="cellIs" dxfId="1389" priority="340" operator="equal">
      <formula>"Completed"</formula>
    </cfRule>
    <cfRule type="containsText" dxfId="1388" priority="335" operator="containsText" text="Hold">
      <formula>NOT(ISERROR(SEARCH("Hold",M102)))</formula>
    </cfRule>
  </conditionalFormatting>
  <conditionalFormatting sqref="M114:M115">
    <cfRule type="containsText" dxfId="1387" priority="2249" operator="containsText" text="Hold">
      <formula>NOT(ISERROR(SEARCH("Hold",M114)))</formula>
    </cfRule>
  </conditionalFormatting>
  <conditionalFormatting sqref="M126:M127">
    <cfRule type="containsText" dxfId="1386" priority="1613" operator="containsText" text="Hold">
      <formula>NOT(ISERROR(SEARCH("Hold",M126)))</formula>
    </cfRule>
  </conditionalFormatting>
  <conditionalFormatting sqref="M138">
    <cfRule type="cellIs" dxfId="1385" priority="403" operator="equal">
      <formula>"HOLD"</formula>
    </cfRule>
    <cfRule type="cellIs" dxfId="1384" priority="404" operator="equal">
      <formula>"ROW"</formula>
    </cfRule>
    <cfRule type="cellIs" dxfId="1383" priority="402" operator="equal">
      <formula>"completedw"</formula>
    </cfRule>
    <cfRule type="containsText" dxfId="1382" priority="401" operator="containsText" text="Hold">
      <formula>NOT(ISERROR(SEARCH("Hold",M138)))</formula>
    </cfRule>
    <cfRule type="cellIs" dxfId="1381" priority="405" operator="equal">
      <formula>"wip"</formula>
    </cfRule>
    <cfRule type="cellIs" dxfId="1380" priority="406" operator="equal">
      <formula>"Completed"</formula>
    </cfRule>
  </conditionalFormatting>
  <conditionalFormatting sqref="M150">
    <cfRule type="cellIs" dxfId="1379" priority="18" operator="equal">
      <formula>"Completed"</formula>
    </cfRule>
    <cfRule type="cellIs" dxfId="1378" priority="17" operator="equal">
      <formula>"wip"</formula>
    </cfRule>
    <cfRule type="cellIs" dxfId="1377" priority="16" operator="equal">
      <formula>"ROW"</formula>
    </cfRule>
    <cfRule type="cellIs" dxfId="1376" priority="15" operator="equal">
      <formula>"HOLD"</formula>
    </cfRule>
    <cfRule type="cellIs" dxfId="1375" priority="14" operator="equal">
      <formula>"completedw"</formula>
    </cfRule>
    <cfRule type="containsText" dxfId="1374" priority="13" operator="containsText" text="Hold">
      <formula>NOT(ISERROR(SEARCH("Hold",M150)))</formula>
    </cfRule>
  </conditionalFormatting>
  <conditionalFormatting sqref="M161:M162">
    <cfRule type="containsText" dxfId="1373" priority="1513" operator="containsText" text="Hold">
      <formula>NOT(ISERROR(SEARCH("Hold",M161)))</formula>
    </cfRule>
  </conditionalFormatting>
  <conditionalFormatting sqref="M172">
    <cfRule type="cellIs" dxfId="1372" priority="139" operator="equal">
      <formula>"HOLD"</formula>
    </cfRule>
    <cfRule type="cellIs" dxfId="1371" priority="140" operator="equal">
      <formula>"ROW"</formula>
    </cfRule>
    <cfRule type="containsText" dxfId="1370" priority="137" operator="containsText" text="Hold">
      <formula>NOT(ISERROR(SEARCH("Hold",M172)))</formula>
    </cfRule>
    <cfRule type="cellIs" dxfId="1369" priority="138" operator="equal">
      <formula>"completedw"</formula>
    </cfRule>
  </conditionalFormatting>
  <conditionalFormatting sqref="M176:M177">
    <cfRule type="cellIs" dxfId="1368" priority="1367" operator="equal">
      <formula>"ROW"</formula>
    </cfRule>
    <cfRule type="cellIs" dxfId="1367" priority="1366" operator="equal">
      <formula>"HOLD"</formula>
    </cfRule>
    <cfRule type="cellIs" dxfId="1366" priority="1365" operator="equal">
      <formula>"completedw"</formula>
    </cfRule>
  </conditionalFormatting>
  <conditionalFormatting sqref="M179:M183">
    <cfRule type="cellIs" dxfId="1365" priority="110" operator="equal">
      <formula>"ROW"</formula>
    </cfRule>
    <cfRule type="cellIs" dxfId="1364" priority="109" operator="equal">
      <formula>"HOLD"</formula>
    </cfRule>
    <cfRule type="cellIs" dxfId="1363" priority="108" operator="equal">
      <formula>"completedw"</formula>
    </cfRule>
  </conditionalFormatting>
  <conditionalFormatting sqref="M183">
    <cfRule type="containsText" dxfId="1362" priority="107" operator="containsText" text="Hold">
      <formula>NOT(ISERROR(SEARCH("Hold",M183)))</formula>
    </cfRule>
  </conditionalFormatting>
  <conditionalFormatting sqref="M188">
    <cfRule type="cellIs" dxfId="1361" priority="1776" operator="equal">
      <formula>"ROW"</formula>
    </cfRule>
    <cfRule type="cellIs" dxfId="1360" priority="1775" operator="equal">
      <formula>"HOLD"</formula>
    </cfRule>
    <cfRule type="cellIs" dxfId="1359" priority="1774" operator="equal">
      <formula>"completedw"</formula>
    </cfRule>
  </conditionalFormatting>
  <conditionalFormatting sqref="M194:M195">
    <cfRule type="containsText" dxfId="1358" priority="1621" operator="containsText" text="Hold">
      <formula>NOT(ISERROR(SEARCH("Hold",M194)))</formula>
    </cfRule>
  </conditionalFormatting>
  <conditionalFormatting sqref="M204">
    <cfRule type="containsText" dxfId="1357" priority="293" operator="containsText" text="Hold">
      <formula>NOT(ISERROR(SEARCH("Hold",M204)))</formula>
    </cfRule>
    <cfRule type="cellIs" dxfId="1356" priority="294" operator="equal">
      <formula>"completedw"</formula>
    </cfRule>
    <cfRule type="cellIs" dxfId="1355" priority="296" operator="equal">
      <formula>"ROW"</formula>
    </cfRule>
    <cfRule type="cellIs" dxfId="1354" priority="295" operator="equal">
      <formula>"HOLD"</formula>
    </cfRule>
  </conditionalFormatting>
  <conditionalFormatting sqref="M215">
    <cfRule type="containsText" dxfId="1353" priority="269" operator="containsText" text="Hold">
      <formula>NOT(ISERROR(SEARCH("Hold",M215)))</formula>
    </cfRule>
    <cfRule type="cellIs" dxfId="1352" priority="272" operator="equal">
      <formula>"ROW"</formula>
    </cfRule>
    <cfRule type="cellIs" dxfId="1351" priority="271" operator="equal">
      <formula>"HOLD"</formula>
    </cfRule>
    <cfRule type="cellIs" dxfId="1350" priority="270" operator="equal">
      <formula>"completedw"</formula>
    </cfRule>
  </conditionalFormatting>
  <conditionalFormatting sqref="M226:M227">
    <cfRule type="containsText" dxfId="1349" priority="2131" operator="containsText" text="Hold">
      <formula>NOT(ISERROR(SEARCH("Hold",M226)))</formula>
    </cfRule>
  </conditionalFormatting>
  <conditionalFormatting sqref="M237:M238">
    <cfRule type="containsText" dxfId="1348" priority="2121" operator="containsText" text="Hold">
      <formula>NOT(ISERROR(SEARCH("Hold",M237)))</formula>
    </cfRule>
  </conditionalFormatting>
  <conditionalFormatting sqref="M247:M248">
    <cfRule type="containsText" dxfId="1347" priority="2108" operator="containsText" text="Hold">
      <formula>NOT(ISERROR(SEARCH("Hold",M247)))</formula>
    </cfRule>
  </conditionalFormatting>
  <conditionalFormatting sqref="M257:M258">
    <cfRule type="containsText" dxfId="1346" priority="2098" operator="containsText" text="Hold">
      <formula>NOT(ISERROR(SEARCH("Hold",M257)))</formula>
    </cfRule>
  </conditionalFormatting>
  <conditionalFormatting sqref="M267:M268">
    <cfRule type="containsText" dxfId="1345" priority="2033" operator="containsText" text="Hold">
      <formula>NOT(ISERROR(SEARCH("Hold",M267)))</formula>
    </cfRule>
  </conditionalFormatting>
  <conditionalFormatting sqref="M278:M279">
    <cfRule type="containsText" dxfId="1344" priority="1967" operator="containsText" text="Hold">
      <formula>NOT(ISERROR(SEARCH("Hold",M278)))</formula>
    </cfRule>
  </conditionalFormatting>
  <conditionalFormatting sqref="M289:M290">
    <cfRule type="containsText" dxfId="1343" priority="1889" operator="containsText" text="Hold">
      <formula>NOT(ISERROR(SEARCH("Hold",M289)))</formula>
    </cfRule>
  </conditionalFormatting>
  <conditionalFormatting sqref="M300:M301">
    <cfRule type="containsText" dxfId="1342" priority="1725" operator="containsText" text="Hold">
      <formula>NOT(ISERROR(SEARCH("Hold",M300)))</formula>
    </cfRule>
  </conditionalFormatting>
  <conditionalFormatting sqref="M311:M312">
    <cfRule type="containsText" dxfId="1341" priority="1075" operator="containsText" text="Hold">
      <formula>NOT(ISERROR(SEARCH("Hold",M311)))</formula>
    </cfRule>
  </conditionalFormatting>
  <conditionalFormatting sqref="M183:N183">
    <cfRule type="cellIs" dxfId="1340" priority="112" operator="equal">
      <formula>"Completed"</formula>
    </cfRule>
    <cfRule type="cellIs" dxfId="1339" priority="111" operator="equal">
      <formula>"wip"</formula>
    </cfRule>
  </conditionalFormatting>
  <conditionalFormatting sqref="M215:N215">
    <cfRule type="cellIs" dxfId="1338" priority="274" operator="equal">
      <formula>"Completed"</formula>
    </cfRule>
    <cfRule type="cellIs" dxfId="1337" priority="273" operator="equal">
      <formula>"wip"</formula>
    </cfRule>
  </conditionalFormatting>
  <conditionalFormatting sqref="M311:N312">
    <cfRule type="cellIs" dxfId="1336" priority="1080" operator="equal">
      <formula>"Completed"</formula>
    </cfRule>
    <cfRule type="cellIs" dxfId="1335" priority="1076" operator="equal">
      <formula>"completedw"</formula>
    </cfRule>
    <cfRule type="cellIs" dxfId="1334" priority="1077" operator="equal">
      <formula>"HOLD"</formula>
    </cfRule>
    <cfRule type="cellIs" dxfId="1333" priority="1078" operator="equal">
      <formula>"ROW"</formula>
    </cfRule>
    <cfRule type="cellIs" dxfId="1332" priority="1079" operator="equal">
      <formula>"wip"</formula>
    </cfRule>
  </conditionalFormatting>
  <conditionalFormatting sqref="M278:P279">
    <cfRule type="cellIs" dxfId="1331" priority="1969" operator="equal">
      <formula>"HOLD"</formula>
    </cfRule>
    <cfRule type="cellIs" dxfId="1330" priority="1970" operator="equal">
      <formula>"ROW"</formula>
    </cfRule>
    <cfRule type="cellIs" dxfId="1329" priority="1971" operator="equal">
      <formula>"wip"</formula>
    </cfRule>
    <cfRule type="cellIs" dxfId="1328" priority="1972" operator="equal">
      <formula>"Completed"</formula>
    </cfRule>
    <cfRule type="cellIs" dxfId="1327" priority="1968" operator="equal">
      <formula>"completedw"</formula>
    </cfRule>
  </conditionalFormatting>
  <conditionalFormatting sqref="M300:P301">
    <cfRule type="cellIs" dxfId="1326" priority="1729" operator="equal">
      <formula>"wip"</formula>
    </cfRule>
    <cfRule type="cellIs" dxfId="1325" priority="1728" operator="equal">
      <formula>"ROW"</formula>
    </cfRule>
    <cfRule type="cellIs" dxfId="1324" priority="1726" operator="equal">
      <formula>"completedw"</formula>
    </cfRule>
    <cfRule type="cellIs" dxfId="1323" priority="1727" operator="equal">
      <formula>"HOLD"</formula>
    </cfRule>
    <cfRule type="cellIs" dxfId="1322" priority="1730" operator="equal">
      <formula>"Completed"</formula>
    </cfRule>
  </conditionalFormatting>
  <conditionalFormatting sqref="M106:Q107">
    <cfRule type="cellIs" dxfId="1321" priority="1105" operator="equal">
      <formula>"completedw"</formula>
    </cfRule>
    <cfRule type="cellIs" dxfId="1320" priority="1106" operator="equal">
      <formula>"HOLD"</formula>
    </cfRule>
    <cfRule type="cellIs" dxfId="1319" priority="1107" operator="equal">
      <formula>"ROW"</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8"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8" operator="equal">
      <formula>"HOLD"</formula>
    </cfRule>
    <cfRule type="cellIs" dxfId="1316" priority="2629" operator="equal">
      <formula>"ROW"</formula>
    </cfRule>
  </conditionalFormatting>
  <conditionalFormatting sqref="N172:N173">
    <cfRule type="cellIs" dxfId="1315" priority="2600" operator="equal">
      <formula>"Completed"</formula>
    </cfRule>
  </conditionalFormatting>
  <conditionalFormatting sqref="N194">
    <cfRule type="cellIs" dxfId="1314" priority="2541" operator="equal">
      <formula>"wip"</formula>
    </cfRule>
    <cfRule type="cellIs" dxfId="1313" priority="2542" operator="equal">
      <formula>"Completed"</formula>
    </cfRule>
  </conditionalFormatting>
  <conditionalFormatting sqref="N204:N205">
    <cfRule type="cellIs" dxfId="1312" priority="2514" operator="equal">
      <formula>"Completed"</formula>
    </cfRule>
  </conditionalFormatting>
  <conditionalFormatting sqref="N226">
    <cfRule type="cellIs" dxfId="1311" priority="2457" operator="equal">
      <formula>"wip"</formula>
    </cfRule>
    <cfRule type="cellIs" dxfId="1310" priority="2458" operator="equal">
      <formula>"Completed"</formula>
    </cfRule>
  </conditionalFormatting>
  <conditionalFormatting sqref="N247">
    <cfRule type="cellIs" dxfId="1309" priority="2376" operator="equal">
      <formula>"Completed"</formula>
    </cfRule>
    <cfRule type="cellIs" dxfId="1308" priority="2375" operator="equal">
      <formula>"wip"</formula>
    </cfRule>
  </conditionalFormatting>
  <conditionalFormatting sqref="N257">
    <cfRule type="cellIs" dxfId="1307" priority="2347" operator="equal">
      <formula>"wip"</formula>
    </cfRule>
    <cfRule type="cellIs" dxfId="1306" priority="2348" operator="equal">
      <formula>"Completed"</formula>
    </cfRule>
  </conditionalFormatting>
  <conditionalFormatting sqref="N237:O237">
    <cfRule type="cellIs" dxfId="1305" priority="250" operator="equal">
      <formula>"Completed"</formula>
    </cfRule>
    <cfRule type="cellIs" dxfId="1304" priority="249" operator="equal">
      <formula>"wip"</formula>
    </cfRule>
  </conditionalFormatting>
  <conditionalFormatting sqref="N267:O267">
    <cfRule type="cellIs" dxfId="1303" priority="2042" operator="equal">
      <formula>"ROW"</formula>
    </cfRule>
    <cfRule type="cellIs" dxfId="1302" priority="2043" operator="equal">
      <formula>"wip"</formula>
    </cfRule>
    <cfRule type="cellIs" dxfId="1301" priority="2044" operator="equal">
      <formula>"Completed"</formula>
    </cfRule>
    <cfRule type="cellIs" dxfId="1300" priority="2040" operator="equal">
      <formula>"completedw"</formula>
    </cfRule>
    <cfRule type="cellIs" dxfId="1299" priority="2041" operator="equal">
      <formula>"HOLD"</formula>
    </cfRule>
  </conditionalFormatting>
  <conditionalFormatting sqref="N289:O289">
    <cfRule type="cellIs" dxfId="1298" priority="1900" operator="equal">
      <formula>"Completed"</formula>
    </cfRule>
    <cfRule type="cellIs" dxfId="1297" priority="1899" operator="equal">
      <formula>"wip"</formula>
    </cfRule>
    <cfRule type="cellIs" dxfId="1296" priority="1898" operator="equal">
      <formula>"ROW"</formula>
    </cfRule>
    <cfRule type="cellIs" dxfId="1295" priority="1897" operator="equal">
      <formula>"HOLD"</formula>
    </cfRule>
    <cfRule type="cellIs" dxfId="1294" priority="1896" operator="equal">
      <formula>"completedw"</formula>
    </cfRule>
  </conditionalFormatting>
  <conditionalFormatting sqref="N90:P91">
    <cfRule type="cellIs" dxfId="1293" priority="1004" operator="equal">
      <formula>"Completed"</formula>
    </cfRule>
    <cfRule type="cellIs" dxfId="1292" priority="1000" operator="equal">
      <formula>"completedw"</formula>
    </cfRule>
    <cfRule type="cellIs" dxfId="1291" priority="1001" operator="equal">
      <formula>"HOLD"</formula>
    </cfRule>
    <cfRule type="cellIs" dxfId="1290" priority="1002" operator="equal">
      <formula>"ROW"</formula>
    </cfRule>
    <cfRule type="cellIs" dxfId="1289" priority="1003" operator="equal">
      <formula>"wip"</formula>
    </cfRule>
  </conditionalFormatting>
  <conditionalFormatting sqref="O25">
    <cfRule type="containsText" dxfId="1288" priority="977" operator="containsText" text="Hold">
      <formula>NOT(ISERROR(SEARCH("Hold",O25)))</formula>
    </cfRule>
  </conditionalFormatting>
  <conditionalFormatting sqref="O29:O30">
    <cfRule type="cellIs" dxfId="1287" priority="1780" operator="equal">
      <formula>"ROW"</formula>
    </cfRule>
    <cfRule type="cellIs" dxfId="1286" priority="1779" operator="equal">
      <formula>"HOLD"</formula>
    </cfRule>
    <cfRule type="cellIs" dxfId="1285" priority="1778" operator="equal">
      <formula>"completedw"</formula>
    </cfRule>
  </conditionalFormatting>
  <conditionalFormatting sqref="O36">
    <cfRule type="cellIs" dxfId="1284" priority="932" operator="equal">
      <formula>"Completed"</formula>
    </cfRule>
    <cfRule type="cellIs" dxfId="1283" priority="930" operator="equal">
      <formula>"ROW"</formula>
    </cfRule>
    <cfRule type="cellIs" dxfId="1282" priority="929" operator="equal">
      <formula>"HOLD"</formula>
    </cfRule>
    <cfRule type="cellIs" dxfId="1281" priority="928" operator="equal">
      <formula>"completedw"</formula>
    </cfRule>
    <cfRule type="containsText" dxfId="1280" priority="927" operator="containsText" text="Hold">
      <formula>NOT(ISERROR(SEARCH("Hold",O36)))</formula>
    </cfRule>
    <cfRule type="cellIs" dxfId="1279" priority="931" operator="equal">
      <formula>"wip"</formula>
    </cfRule>
  </conditionalFormatting>
  <conditionalFormatting sqref="O47">
    <cfRule type="cellIs" dxfId="1278" priority="722" operator="equal">
      <formula>"ROW"</formula>
    </cfRule>
    <cfRule type="cellIs" dxfId="1277" priority="721" operator="equal">
      <formula>"HOLD"</formula>
    </cfRule>
    <cfRule type="cellIs" dxfId="1276" priority="724" operator="equal">
      <formula>"Completed"</formula>
    </cfRule>
    <cfRule type="cellIs" dxfId="1275" priority="723" operator="equal">
      <formula>"wip"</formula>
    </cfRule>
    <cfRule type="cellIs" dxfId="1274" priority="720" operator="equal">
      <formula>"completedw"</formula>
    </cfRule>
    <cfRule type="containsText" dxfId="1273" priority="719" operator="containsText" text="Hold">
      <formula>NOT(ISERROR(SEARCH("Hold",O47)))</formula>
    </cfRule>
  </conditionalFormatting>
  <conditionalFormatting sqref="O57">
    <cfRule type="containsText" dxfId="1272" priority="635" operator="containsText" text="Hold">
      <formula>NOT(ISERROR(SEARCH("Hold",O57)))</formula>
    </cfRule>
    <cfRule type="cellIs" dxfId="1271" priority="637" operator="equal">
      <formula>"HOLD"</formula>
    </cfRule>
    <cfRule type="cellIs" dxfId="1270" priority="638" operator="equal">
      <formula>"ROW"</formula>
    </cfRule>
    <cfRule type="cellIs" dxfId="1269" priority="640" operator="equal">
      <formula>"Completed"</formula>
    </cfRule>
    <cfRule type="cellIs" dxfId="1268" priority="639" operator="equal">
      <formula>"wip"</formula>
    </cfRule>
    <cfRule type="cellIs" dxfId="1267" priority="636" operator="equal">
      <formula>"completedw"</formula>
    </cfRule>
  </conditionalFormatting>
  <conditionalFormatting sqref="O68">
    <cfRule type="containsText" dxfId="1266" priority="815" operator="containsText" text="Hold">
      <formula>NOT(ISERROR(SEARCH("Hold",O68)))</formula>
    </cfRule>
    <cfRule type="cellIs" dxfId="1265" priority="816" operator="equal">
      <formula>"completedw"</formula>
    </cfRule>
    <cfRule type="cellIs" dxfId="1264" priority="820" operator="equal">
      <formula>"Completed"</formula>
    </cfRule>
    <cfRule type="cellIs" dxfId="1263" priority="819" operator="equal">
      <formula>"wip"</formula>
    </cfRule>
    <cfRule type="cellIs" dxfId="1262" priority="818" operator="equal">
      <formula>"ROW"</formula>
    </cfRule>
    <cfRule type="cellIs" dxfId="1261" priority="817" operator="equal">
      <formula>"HOLD"</formula>
    </cfRule>
  </conditionalFormatting>
  <conditionalFormatting sqref="O79">
    <cfRule type="cellIs" dxfId="1260" priority="555" operator="equal">
      <formula>"wip"</formula>
    </cfRule>
    <cfRule type="cellIs" dxfId="1259" priority="556" operator="equal">
      <formula>"Completed"</formula>
    </cfRule>
    <cfRule type="containsText" dxfId="1258" priority="551" operator="containsText" text="Hold">
      <formula>NOT(ISERROR(SEARCH("Hold",O79)))</formula>
    </cfRule>
    <cfRule type="cellIs" dxfId="1257" priority="552" operator="equal">
      <formula>"completedw"</formula>
    </cfRule>
    <cfRule type="cellIs" dxfId="1256" priority="553" operator="equal">
      <formula>"HOLD"</formula>
    </cfRule>
    <cfRule type="cellIs" dxfId="1255" priority="554" operator="equal">
      <formula>"ROW"</formula>
    </cfRule>
  </conditionalFormatting>
  <conditionalFormatting sqref="O102">
    <cfRule type="containsText" dxfId="1254" priority="329" operator="containsText" text="Hold">
      <formula>NOT(ISERROR(SEARCH("Hold",O102)))</formula>
    </cfRule>
    <cfRule type="cellIs" dxfId="1253" priority="330" operator="equal">
      <formula>"completedw"</formula>
    </cfRule>
    <cfRule type="cellIs" dxfId="1252" priority="331" operator="equal">
      <formula>"HOLD"</formula>
    </cfRule>
    <cfRule type="cellIs" dxfId="1251" priority="332" operator="equal">
      <formula>"ROW"</formula>
    </cfRule>
    <cfRule type="cellIs" dxfId="1250" priority="333" operator="equal">
      <formula>"wip"</formula>
    </cfRule>
    <cfRule type="cellIs" dxfId="1249" priority="334" operator="equal">
      <formula>"Completed"</formula>
    </cfRule>
  </conditionalFormatting>
  <conditionalFormatting sqref="O138">
    <cfRule type="cellIs" dxfId="1248" priority="398" operator="equal">
      <formula>"ROW"</formula>
    </cfRule>
    <cfRule type="cellIs" dxfId="1247" priority="397" operator="equal">
      <formula>"HOLD"</formula>
    </cfRule>
    <cfRule type="cellIs" dxfId="1246" priority="396" operator="equal">
      <formula>"completedw"</formula>
    </cfRule>
    <cfRule type="containsText" dxfId="1245" priority="395" operator="containsText" text="Hold">
      <formula>NOT(ISERROR(SEARCH("Hold",O138)))</formula>
    </cfRule>
    <cfRule type="cellIs" dxfId="1244" priority="400" operator="equal">
      <formula>"Completed"</formula>
    </cfRule>
    <cfRule type="cellIs" dxfId="1243" priority="399" operator="equal">
      <formula>"wip"</formula>
    </cfRule>
  </conditionalFormatting>
  <conditionalFormatting sqref="O150">
    <cfRule type="cellIs" dxfId="1242" priority="22" operator="equal">
      <formula>"ROW"</formula>
    </cfRule>
    <cfRule type="containsText" dxfId="1241" priority="19" operator="containsText" text="Hold">
      <formula>NOT(ISERROR(SEARCH("Hold",O150)))</formula>
    </cfRule>
    <cfRule type="cellIs" dxfId="1240" priority="23" operator="equal">
      <formula>"wip"</formula>
    </cfRule>
    <cfRule type="cellIs" dxfId="1239" priority="24" operator="equal">
      <formula>"Completed"</formula>
    </cfRule>
    <cfRule type="cellIs" dxfId="1238" priority="21" operator="equal">
      <formula>"HOLD"</formula>
    </cfRule>
    <cfRule type="cellIs" dxfId="1237" priority="20" operator="equal">
      <formula>"completedw"</formula>
    </cfRule>
  </conditionalFormatting>
  <conditionalFormatting sqref="O172">
    <cfRule type="cellIs" dxfId="1236" priority="135" operator="equal">
      <formula>"wip"</formula>
    </cfRule>
    <cfRule type="cellIs" dxfId="1235" priority="136" operator="equal">
      <formula>"Completed"</formula>
    </cfRule>
    <cfRule type="cellIs" dxfId="1234" priority="134" operator="equal">
      <formula>"ROW"</formula>
    </cfRule>
    <cfRule type="containsText" dxfId="1233" priority="131" operator="containsText" text="Hold">
      <formula>NOT(ISERROR(SEARCH("Hold",O172)))</formula>
    </cfRule>
    <cfRule type="cellIs" dxfId="1232" priority="132" operator="equal">
      <formula>"completedw"</formula>
    </cfRule>
    <cfRule type="cellIs" dxfId="1231" priority="133" operator="equal">
      <formula>"HOLD"</formula>
    </cfRule>
  </conditionalFormatting>
  <conditionalFormatting sqref="O204">
    <cfRule type="containsText" dxfId="1230" priority="287" operator="containsText" text="Hold">
      <formula>NOT(ISERROR(SEARCH("Hold",O204)))</formula>
    </cfRule>
    <cfRule type="cellIs" dxfId="1229" priority="291" operator="equal">
      <formula>"wip"</formula>
    </cfRule>
    <cfRule type="cellIs" dxfId="1228" priority="288" operator="equal">
      <formula>"completedw"</formula>
    </cfRule>
    <cfRule type="cellIs" dxfId="1227" priority="289" operator="equal">
      <formula>"HOLD"</formula>
    </cfRule>
    <cfRule type="cellIs" dxfId="1226" priority="290" operator="equal">
      <formula>"ROW"</formula>
    </cfRule>
    <cfRule type="cellIs" dxfId="1225" priority="292" operator="equal">
      <formula>"Completed"</formula>
    </cfRule>
  </conditionalFormatting>
  <conditionalFormatting sqref="O215:O216">
    <cfRule type="containsText" dxfId="1224" priority="980" operator="containsText" text="Hold">
      <formula>NOT(ISERROR(SEARCH("Hold",O215)))</formula>
    </cfRule>
  </conditionalFormatting>
  <conditionalFormatting sqref="O237">
    <cfRule type="cellIs" dxfId="1223" priority="247" operator="equal">
      <formula>"HOLD"</formula>
    </cfRule>
    <cfRule type="cellIs" dxfId="1222" priority="248" operator="equal">
      <formula>"ROW"</formula>
    </cfRule>
    <cfRule type="containsText" dxfId="1221" priority="245" operator="containsText" text="Hold">
      <formula>NOT(ISERROR(SEARCH("Hold",O237)))</formula>
    </cfRule>
    <cfRule type="cellIs" dxfId="1220" priority="246" operator="equal">
      <formula>"completedw"</formula>
    </cfRule>
  </conditionalFormatting>
  <conditionalFormatting sqref="O267">
    <cfRule type="containsText" dxfId="1219" priority="2039" operator="containsText" text="Hold">
      <formula>NOT(ISERROR(SEARCH("Hold",O267)))</formula>
    </cfRule>
  </conditionalFormatting>
  <conditionalFormatting sqref="O289">
    <cfRule type="containsText" dxfId="1218" priority="1895" operator="containsText" text="Hold">
      <formula>NOT(ISERROR(SEARCH("Hold",O289)))</formula>
    </cfRule>
  </conditionalFormatting>
  <conditionalFormatting sqref="O90:P91">
    <cfRule type="containsText" dxfId="1217" priority="999" operator="containsText" text="Hold">
      <formula>NOT(ISERROR(SEARCH("Hold",O90)))</formula>
    </cfRule>
  </conditionalFormatting>
  <conditionalFormatting sqref="O72:Q73">
    <cfRule type="cellIs" dxfId="1216" priority="1431" operator="equal">
      <formula>"completedw"</formula>
    </cfRule>
    <cfRule type="cellIs" dxfId="1215" priority="1432" operator="equal">
      <formula>"HOLD"</formula>
    </cfRule>
    <cfRule type="cellIs" dxfId="1214" priority="1433" operator="equal">
      <formula>"ROW"</formula>
    </cfRule>
  </conditionalFormatting>
  <conditionalFormatting sqref="O114:Q115 O161:P162 O215:Q216 O226:Q227 P237:P238 O257:Q258 O247:P248 P79:Q80 P102:P103 P150:Q151 O268:P268 O278:P279 O290:P290">
    <cfRule type="containsText" dxfId="1213" priority="1777" operator="containsText" text="Hold">
      <formula>NOT(ISERROR(SEARCH("Hold",O79)))</formula>
    </cfRule>
  </conditionalFormatting>
  <conditionalFormatting sqref="O126:Q127">
    <cfRule type="containsText" dxfId="1212" priority="1612" operator="containsText" text="Hold">
      <formula>NOT(ISERROR(SEARCH("Hold",O126)))</formula>
    </cfRule>
  </conditionalFormatting>
  <conditionalFormatting sqref="O187:Q187">
    <cfRule type="cellIs" dxfId="1211" priority="1349" operator="equal">
      <formula>"ROW"</formula>
    </cfRule>
    <cfRule type="cellIs" dxfId="1210" priority="1348" operator="equal">
      <formula>"HOLD"</formula>
    </cfRule>
    <cfRule type="cellIs" dxfId="1209" priority="1347" operator="equal">
      <formula>"completedw"</formula>
    </cfRule>
  </conditionalFormatting>
  <conditionalFormatting sqref="O194:Q195">
    <cfRule type="containsText" dxfId="1208" priority="1620" operator="containsText" text="Hold">
      <formula>NOT(ISERROR(SEARCH("Hold",O194)))</formula>
    </cfRule>
  </conditionalFormatting>
  <conditionalFormatting sqref="O300:Q301">
    <cfRule type="containsText" dxfId="1207" priority="1719" operator="containsText" text="Hold">
      <formula>NOT(ISERROR(SEARCH("Hold",O300)))</formula>
    </cfRule>
  </conditionalFormatting>
  <conditionalFormatting sqref="O311:Q312">
    <cfRule type="containsText" dxfId="1206" priority="1069" operator="containsText" text="Hold">
      <formula>NOT(ISERROR(SEARCH("Hold",O311)))</formula>
    </cfRule>
  </conditionalFormatting>
  <conditionalFormatting sqref="O311:R312">
    <cfRule type="cellIs" dxfId="1205" priority="1072" operator="equal">
      <formula>"ROW"</formula>
    </cfRule>
    <cfRule type="cellIs" dxfId="1204" priority="1073" operator="equal">
      <formula>"wip"</formula>
    </cfRule>
    <cfRule type="cellIs" dxfId="1203" priority="1074" operator="equal">
      <formula>"Completed"</formula>
    </cfRule>
    <cfRule type="cellIs" dxfId="1202" priority="1070" operator="equal">
      <formula>"completedw"</formula>
    </cfRule>
    <cfRule type="cellIs" dxfId="1201" priority="1071" operator="equal">
      <formula>"HOLD"</formula>
    </cfRule>
  </conditionalFormatting>
  <conditionalFormatting sqref="O208:S209">
    <cfRule type="cellIs" dxfId="1200" priority="1214" operator="equal">
      <formula>"completedw"</formula>
    </cfRule>
    <cfRule type="cellIs" dxfId="1199" priority="1215" operator="equal">
      <formula>"HOLD"</formula>
    </cfRule>
    <cfRule type="cellIs" dxfId="1198" priority="1216" operator="equal">
      <formula>"ROW"</formula>
    </cfRule>
  </conditionalFormatting>
  <conditionalFormatting sqref="O61:W62">
    <cfRule type="cellIs" dxfId="1197" priority="1113" operator="equal">
      <formula>"ROW"</formula>
    </cfRule>
    <cfRule type="cellIs" dxfId="1196" priority="1112" operator="equal">
      <formula>"HOLD"</formula>
    </cfRule>
    <cfRule type="cellIs" dxfId="1195" priority="1111" operator="equal">
      <formula>"completedw"</formula>
    </cfRule>
  </conditionalFormatting>
  <conditionalFormatting sqref="O176:W177">
    <cfRule type="cellIs" dxfId="1194" priority="1368" operator="equal">
      <formula>"completedw"</formula>
    </cfRule>
    <cfRule type="cellIs" dxfId="1193" priority="1369" operator="equal">
      <formula>"HOLD"</formula>
    </cfRule>
    <cfRule type="cellIs" dxfId="1192" priority="1370" operator="equal">
      <formula>"ROW"</formula>
    </cfRule>
  </conditionalFormatting>
  <conditionalFormatting sqref="P36:P37">
    <cfRule type="containsText" dxfId="1191" priority="1151" operator="containsText" text="Hold">
      <formula>NOT(ISERROR(SEARCH("Hold",P36)))</formula>
    </cfRule>
    <cfRule type="cellIs" dxfId="1190" priority="1152" operator="equal">
      <formula>"completedw"</formula>
    </cfRule>
    <cfRule type="cellIs" dxfId="1189" priority="1154" operator="equal">
      <formula>"ROW"</formula>
    </cfRule>
    <cfRule type="cellIs" dxfId="1188" priority="1153" operator="equal">
      <formula>"HOLD"</formula>
    </cfRule>
    <cfRule type="cellIs" dxfId="1187" priority="1155" operator="equal">
      <formula>"wip"</formula>
    </cfRule>
    <cfRule type="cellIs" dxfId="1186" priority="1156" operator="equal">
      <formula>"Completed"</formula>
    </cfRule>
  </conditionalFormatting>
  <conditionalFormatting sqref="P172:P173">
    <cfRule type="cellIs" dxfId="1185" priority="2598" operator="equal">
      <formula>"Completed"</formula>
    </cfRule>
  </conditionalFormatting>
  <conditionalFormatting sqref="P183">
    <cfRule type="cellIs" dxfId="1184" priority="2569" operator="equal">
      <formula>"wip"</formula>
    </cfRule>
    <cfRule type="cellIs" dxfId="1183" priority="2570" operator="equal">
      <formula>"Completed"</formula>
    </cfRule>
  </conditionalFormatting>
  <conditionalFormatting sqref="P194">
    <cfRule type="cellIs" dxfId="1182" priority="2540" operator="equal">
      <formula>"Completed"</formula>
    </cfRule>
    <cfRule type="cellIs" dxfId="1181" priority="2539" operator="equal">
      <formula>"wip"</formula>
    </cfRule>
  </conditionalFormatting>
  <conditionalFormatting sqref="P204:P205">
    <cfRule type="cellIs" dxfId="1180" priority="2512" operator="equal">
      <formula>"Completed"</formula>
    </cfRule>
  </conditionalFormatting>
  <conditionalFormatting sqref="P215">
    <cfRule type="cellIs" dxfId="1179" priority="2483" operator="equal">
      <formula>"wip"</formula>
    </cfRule>
    <cfRule type="cellIs" dxfId="1178" priority="2484" operator="equal">
      <formula>"Completed"</formula>
    </cfRule>
  </conditionalFormatting>
  <conditionalFormatting sqref="P226">
    <cfRule type="cellIs" dxfId="1177" priority="2456" operator="equal">
      <formula>"Completed"</formula>
    </cfRule>
    <cfRule type="cellIs" dxfId="1176" priority="2455" operator="equal">
      <formula>"wip"</formula>
    </cfRule>
  </conditionalFormatting>
  <conditionalFormatting sqref="P237:P238">
    <cfRule type="cellIs" dxfId="1175" priority="2428" operator="equal">
      <formula>"Completed"</formula>
    </cfRule>
  </conditionalFormatting>
  <conditionalFormatting sqref="P247">
    <cfRule type="cellIs" dxfId="1174" priority="2373" operator="equal">
      <formula>"wip"</formula>
    </cfRule>
    <cfRule type="cellIs" dxfId="1173" priority="2374" operator="equal">
      <formula>"Completed"</formula>
    </cfRule>
  </conditionalFormatting>
  <conditionalFormatting sqref="P257">
    <cfRule type="cellIs" dxfId="1172" priority="2346" operator="equal">
      <formula>"Completed"</formula>
    </cfRule>
    <cfRule type="cellIs" dxfId="1171" priority="2345" operator="equal">
      <formula>"wip"</formula>
    </cfRule>
  </conditionalFormatting>
  <conditionalFormatting sqref="P267">
    <cfRule type="cellIs" dxfId="1170" priority="1149" operator="equal">
      <formula>"wip"</formula>
    </cfRule>
    <cfRule type="cellIs" dxfId="1169" priority="1147" operator="equal">
      <formula>"HOLD"</formula>
    </cfRule>
    <cfRule type="cellIs" dxfId="1168" priority="1146" operator="equal">
      <formula>"completedw"</formula>
    </cfRule>
    <cfRule type="cellIs" dxfId="1167" priority="1148" operator="equal">
      <formula>"ROW"</formula>
    </cfRule>
    <cfRule type="cellIs" dxfId="1166" priority="1150" operator="equal">
      <formula>"Completed"</formula>
    </cfRule>
  </conditionalFormatting>
  <conditionalFormatting sqref="P289">
    <cfRule type="cellIs" dxfId="1165" priority="1144" operator="equal">
      <formula>"wip"</formula>
    </cfRule>
    <cfRule type="cellIs" dxfId="1164" priority="1143" operator="equal">
      <formula>"ROW"</formula>
    </cfRule>
    <cfRule type="cellIs" dxfId="1163" priority="1142" operator="equal">
      <formula>"HOLD"</formula>
    </cfRule>
    <cfRule type="cellIs" dxfId="1162" priority="1141" operator="equal">
      <formula>"completedw"</formula>
    </cfRule>
    <cfRule type="cellIs" dxfId="1161" priority="1145" operator="equal">
      <formula>"Completed"</formula>
    </cfRule>
  </conditionalFormatting>
  <conditionalFormatting sqref="P138:Q139">
    <cfRule type="containsText" dxfId="1160" priority="1617" operator="containsText" text="Hold">
      <formula>NOT(ISERROR(SEARCH("Hold",P138)))</formula>
    </cfRule>
  </conditionalFormatting>
  <conditionalFormatting sqref="Q25">
    <cfRule type="containsText" dxfId="1159" priority="976" operator="containsText" text="Hold">
      <formula>NOT(ISERROR(SEARCH("Hold",Q25)))</formula>
    </cfRule>
  </conditionalFormatting>
  <conditionalFormatting sqref="Q36">
    <cfRule type="cellIs" dxfId="1158" priority="926" operator="equal">
      <formula>"Completed"</formula>
    </cfRule>
    <cfRule type="cellIs" dxfId="1157" priority="925" operator="equal">
      <formula>"wip"</formula>
    </cfRule>
    <cfRule type="cellIs" dxfId="1156" priority="924" operator="equal">
      <formula>"ROW"</formula>
    </cfRule>
    <cfRule type="containsText" dxfId="1155" priority="921" operator="containsText" text="Hold">
      <formula>NOT(ISERROR(SEARCH("Hold",Q36)))</formula>
    </cfRule>
    <cfRule type="cellIs" dxfId="1154" priority="923" operator="equal">
      <formula>"HOLD"</formula>
    </cfRule>
    <cfRule type="cellIs" dxfId="1153" priority="922" operator="equal">
      <formula>"completedw"</formula>
    </cfRule>
  </conditionalFormatting>
  <conditionalFormatting sqref="Q47">
    <cfRule type="containsText" dxfId="1152" priority="713" operator="containsText" text="Hold">
      <formula>NOT(ISERROR(SEARCH("Hold",Q47)))</formula>
    </cfRule>
    <cfRule type="cellIs" dxfId="1151" priority="717" operator="equal">
      <formula>"wip"</formula>
    </cfRule>
    <cfRule type="cellIs" dxfId="1150" priority="714" operator="equal">
      <formula>"completedw"</formula>
    </cfRule>
    <cfRule type="cellIs" dxfId="1149" priority="715" operator="equal">
      <formula>"HOLD"</formula>
    </cfRule>
    <cfRule type="cellIs" dxfId="1148" priority="716" operator="equal">
      <formula>"ROW"</formula>
    </cfRule>
    <cfRule type="cellIs" dxfId="1147" priority="718" operator="equal">
      <formula>"Completed"</formula>
    </cfRule>
  </conditionalFormatting>
  <conditionalFormatting sqref="Q57">
    <cfRule type="cellIs" dxfId="1146" priority="634" operator="equal">
      <formula>"Completed"</formula>
    </cfRule>
    <cfRule type="cellIs" dxfId="1145" priority="633" operator="equal">
      <formula>"wip"</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onditionalFormatting>
  <conditionalFormatting sqref="Q68">
    <cfRule type="cellIs" dxfId="1140" priority="812" operator="equal">
      <formula>"ROW"</formula>
    </cfRule>
    <cfRule type="cellIs" dxfId="1139" priority="810" operator="equal">
      <formula>"completedw"</formula>
    </cfRule>
    <cfRule type="containsText" dxfId="1138" priority="809" operator="containsText" text="Hold">
      <formula>NOT(ISERROR(SEARCH("Hold",Q68)))</formula>
    </cfRule>
    <cfRule type="cellIs" dxfId="1137" priority="811" operator="equal">
      <formula>"HOLD"</formula>
    </cfRule>
    <cfRule type="cellIs" dxfId="1136" priority="814" operator="equal">
      <formula>"Completed"</formula>
    </cfRule>
    <cfRule type="cellIs" dxfId="1135" priority="813" operator="equal">
      <formula>"wip"</formula>
    </cfRule>
  </conditionalFormatting>
  <conditionalFormatting sqref="Q90">
    <cfRule type="cellIs" dxfId="1134" priority="490" operator="equal">
      <formula>"Completed"</formula>
    </cfRule>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9" operator="equal">
      <formula>"wip"</formula>
    </cfRule>
    <cfRule type="cellIs" dxfId="1129" priority="488" operator="equal">
      <formula>"ROW"</formula>
    </cfRule>
  </conditionalFormatting>
  <conditionalFormatting sqref="Q102">
    <cfRule type="cellIs" dxfId="1128" priority="325" operator="equal">
      <formula>"HOLD"</formula>
    </cfRule>
    <cfRule type="cellIs" dxfId="1127" priority="326" operator="equal">
      <formula>"ROW"</formula>
    </cfRule>
    <cfRule type="cellIs" dxfId="1126" priority="327" operator="equal">
      <formula>"wip"</formula>
    </cfRule>
    <cfRule type="cellIs" dxfId="1125" priority="328" operator="equal">
      <formula>"Completed"</formula>
    </cfRule>
    <cfRule type="cellIs" dxfId="1124" priority="324" operator="equal">
      <formula>"completedw"</formula>
    </cfRule>
    <cfRule type="containsText" dxfId="1123" priority="323" operator="containsText" text="Hold">
      <formula>NOT(ISERROR(SEARCH("Hold",Q102)))</formula>
    </cfRule>
  </conditionalFormatting>
  <conditionalFormatting sqref="Q161:Q162">
    <cfRule type="containsText" dxfId="1122" priority="1512" operator="containsText" text="Hold">
      <formula>NOT(ISERROR(SEARCH("Hold",Q161)))</formula>
    </cfRule>
  </conditionalFormatting>
  <conditionalFormatting sqref="Q172">
    <cfRule type="cellIs" dxfId="1121" priority="129" operator="equal">
      <formula>"wip"</formula>
    </cfRule>
    <cfRule type="cellIs" dxfId="1120" priority="128" operator="equal">
      <formula>"ROW"</formula>
    </cfRule>
    <cfRule type="cellIs" dxfId="1119" priority="127" operator="equal">
      <formula>"HOLD"</formula>
    </cfRule>
    <cfRule type="cellIs" dxfId="1118" priority="126" operator="equal">
      <formula>"completedw"</formula>
    </cfRule>
    <cfRule type="containsText" dxfId="1117" priority="125" operator="containsText" text="Hold">
      <formula>NOT(ISERROR(SEARCH("Hold",Q172)))</formula>
    </cfRule>
    <cfRule type="cellIs" dxfId="1116" priority="130" operator="equal">
      <formula>"Completed"</formula>
    </cfRule>
  </conditionalFormatting>
  <conditionalFormatting sqref="Q204">
    <cfRule type="containsText" dxfId="1115" priority="281" operator="containsText" text="Hold">
      <formula>NOT(ISERROR(SEARCH("Hold",Q204)))</formula>
    </cfRule>
    <cfRule type="cellIs" dxfId="1114" priority="282" operator="equal">
      <formula>"completedw"</formula>
    </cfRule>
    <cfRule type="cellIs" dxfId="1113" priority="284" operator="equal">
      <formula>"ROW"</formula>
    </cfRule>
    <cfRule type="cellIs" dxfId="1112" priority="283" operator="equal">
      <formula>"HOLD"</formula>
    </cfRule>
  </conditionalFormatting>
  <conditionalFormatting sqref="Q215:Q216">
    <cfRule type="containsText" dxfId="1111" priority="978" operator="containsText" text="Hold">
      <formula>NOT(ISERROR(SEARCH("Hold",Q215)))</formula>
    </cfRule>
  </conditionalFormatting>
  <conditionalFormatting sqref="Q237">
    <cfRule type="cellIs" dxfId="1110" priority="240" operator="equal">
      <formula>"completedw"</formula>
    </cfRule>
    <cfRule type="containsText" dxfId="1109" priority="239" operator="containsText" text="Hold">
      <formula>NOT(ISERROR(SEARCH("Hold",Q237)))</formula>
    </cfRule>
    <cfRule type="cellIs" dxfId="1108" priority="244" operator="equal">
      <formula>"Completed"</formula>
    </cfRule>
    <cfRule type="cellIs" dxfId="1107" priority="243" operator="equal">
      <formula>"wip"</formula>
    </cfRule>
    <cfRule type="cellIs" dxfId="1106" priority="241" operator="equal">
      <formula>"HOLD"</formula>
    </cfRule>
    <cfRule type="cellIs" dxfId="1105" priority="242" operator="equal">
      <formula>"ROW"</formula>
    </cfRule>
  </conditionalFormatting>
  <conditionalFormatting sqref="Q247">
    <cfRule type="cellIs" dxfId="1104" priority="94" operator="equal">
      <formula>"ROW"</formula>
    </cfRule>
    <cfRule type="cellIs" dxfId="1103" priority="92" operator="equal">
      <formula>"completedw"</formula>
    </cfRule>
    <cfRule type="cellIs" dxfId="1102" priority="93" operator="equal">
      <formula>"HOLD"</formula>
    </cfRule>
    <cfRule type="containsText" dxfId="1101" priority="91" operator="containsText" text="Hold">
      <formula>NOT(ISERROR(SEARCH("Hold",Q247)))</formula>
    </cfRule>
  </conditionalFormatting>
  <conditionalFormatting sqref="Q267:Q268">
    <cfRule type="containsText" dxfId="1100" priority="2045" operator="containsText" text="Hold">
      <formula>NOT(ISERROR(SEARCH("Hold",Q267)))</formula>
    </cfRule>
  </conditionalFormatting>
  <conditionalFormatting sqref="Q278">
    <cfRule type="cellIs" dxfId="1099" priority="53" operator="equal">
      <formula>"wip"</formula>
    </cfRule>
    <cfRule type="cellIs" dxfId="1098" priority="51" operator="equal">
      <formula>"HOLD"</formula>
    </cfRule>
    <cfRule type="cellIs" dxfId="1097" priority="50" operator="equal">
      <formula>"completedw"</formula>
    </cfRule>
    <cfRule type="containsText" dxfId="1096" priority="49" operator="containsText" text="Hold">
      <formula>NOT(ISERROR(SEARCH("Hold",Q278)))</formula>
    </cfRule>
    <cfRule type="cellIs" dxfId="1095" priority="52" operator="equal">
      <formula>"ROW"</formula>
    </cfRule>
    <cfRule type="cellIs" dxfId="1094" priority="54" operator="equal">
      <formula>"Completed"</formula>
    </cfRule>
  </conditionalFormatting>
  <conditionalFormatting sqref="Q289:Q290">
    <cfRule type="containsText" dxfId="1093" priority="1901" operator="containsText" text="Hold">
      <formula>NOT(ISERROR(SEARCH("Hold",Q289)))</formula>
    </cfRule>
  </conditionalFormatting>
  <conditionalFormatting sqref="Q247:R247">
    <cfRule type="cellIs" dxfId="1092" priority="96" operator="equal">
      <formula>"Completed"</formula>
    </cfRule>
    <cfRule type="cellIs" dxfId="1091" priority="95" operator="equal">
      <formula>"wip"</formula>
    </cfRule>
  </conditionalFormatting>
  <conditionalFormatting sqref="Q289:R290">
    <cfRule type="cellIs" dxfId="1090" priority="1903" operator="equal">
      <formula>"completedw"</formula>
    </cfRule>
    <cfRule type="cellIs" dxfId="1089" priority="1905" operator="equal">
      <formula>"ROW"</formula>
    </cfRule>
    <cfRule type="cellIs" dxfId="1088" priority="1906" operator="equal">
      <formula>"wip"</formula>
    </cfRule>
    <cfRule type="cellIs" dxfId="1087" priority="1904" operator="equal">
      <formula>"HOLD"</formula>
    </cfRule>
    <cfRule type="cellIs" dxfId="1086" priority="1907" operator="equal">
      <formula>"Completed"</formula>
    </cfRule>
  </conditionalFormatting>
  <conditionalFormatting sqref="Q300:R301">
    <cfRule type="cellIs" dxfId="1085" priority="1724" operator="equal">
      <formula>"Completed"</formula>
    </cfRule>
    <cfRule type="cellIs" dxfId="1084" priority="1723" operator="equal">
      <formula>"wip"</formula>
    </cfRule>
    <cfRule type="cellIs" dxfId="1083" priority="1722" operator="equal">
      <formula>"ROW"</formula>
    </cfRule>
    <cfRule type="cellIs" dxfId="1082" priority="1721" operator="equal">
      <formula>"HOLD"</formula>
    </cfRule>
    <cfRule type="cellIs" dxfId="1081" priority="1720" operator="equal">
      <formula>"completedw"</formula>
    </cfRule>
  </conditionalFormatting>
  <conditionalFormatting sqref="Q29:S30">
    <cfRule type="cellIs" dxfId="1080" priority="1509" operator="equal">
      <formula>"completedw"</formula>
    </cfRule>
    <cfRule type="cellIs" dxfId="1079" priority="1511" operator="equal">
      <formula>"ROW"</formula>
    </cfRule>
    <cfRule type="cellIs" dxfId="1078" priority="1510" operator="equal">
      <formula>"HOLD"</formula>
    </cfRule>
  </conditionalFormatting>
  <conditionalFormatting sqref="Q204:T204">
    <cfRule type="cellIs" dxfId="1077" priority="285" operator="equal">
      <formula>"wip"</formula>
    </cfRule>
    <cfRule type="cellIs" dxfId="1076" priority="286" operator="equal">
      <formula>"Completed"</formula>
    </cfRule>
  </conditionalFormatting>
  <conditionalFormatting sqref="R36:R37 T36:T37 V36:V37">
    <cfRule type="cellIs" dxfId="1075" priority="1574" operator="equal">
      <formula>"wip"</formula>
    </cfRule>
    <cfRule type="cellIs" dxfId="1074" priority="1573" operator="equal">
      <formula>"ROW"</formula>
    </cfRule>
    <cfRule type="cellIs" dxfId="1073" priority="1572" operator="equal">
      <formula>"HOLD"</formula>
    </cfRule>
    <cfRule type="cellIs" dxfId="1072" priority="1571" operator="equal">
      <formula>"completedw"</formula>
    </cfRule>
    <cfRule type="cellIs" dxfId="1071" priority="1575" operator="equal">
      <formula>"Completed"</formula>
    </cfRule>
  </conditionalFormatting>
  <conditionalFormatting sqref="R90:R91">
    <cfRule type="cellIs" dxfId="1070" priority="1050" operator="equal">
      <formula>"Completed"</formula>
    </cfRule>
    <cfRule type="cellIs" dxfId="1069" priority="1049" operator="equal">
      <formula>"wip"</formula>
    </cfRule>
    <cfRule type="cellIs" dxfId="1068" priority="1048" operator="equal">
      <formula>"ROW"</formula>
    </cfRule>
    <cfRule type="cellIs" dxfId="1067" priority="1046" operator="equal">
      <formula>"completedw"</formula>
    </cfRule>
    <cfRule type="cellIs" dxfId="1066" priority="1047" operator="equal">
      <formula>"HOLD"</formula>
    </cfRule>
  </conditionalFormatting>
  <conditionalFormatting sqref="R172:R173">
    <cfRule type="cellIs" dxfId="1065" priority="2596" operator="equal">
      <formula>"Completed"</formula>
    </cfRule>
  </conditionalFormatting>
  <conditionalFormatting sqref="R183">
    <cfRule type="cellIs" dxfId="1064" priority="2567" operator="equal">
      <formula>"wip"</formula>
    </cfRule>
    <cfRule type="cellIs" dxfId="1063" priority="2568" operator="equal">
      <formula>"Completed"</formula>
    </cfRule>
  </conditionalFormatting>
  <conditionalFormatting sqref="R194">
    <cfRule type="cellIs" dxfId="1062" priority="2537" operator="equal">
      <formula>"wip"</formula>
    </cfRule>
    <cfRule type="cellIs" dxfId="1061" priority="2538" operator="equal">
      <formula>"Completed"</formula>
    </cfRule>
  </conditionalFormatting>
  <conditionalFormatting sqref="R226">
    <cfRule type="cellIs" dxfId="1060" priority="2453" operator="equal">
      <formula>"wip"</formula>
    </cfRule>
    <cfRule type="cellIs" dxfId="1059" priority="2454" operator="equal">
      <formula>"Completed"</formula>
    </cfRule>
  </conditionalFormatting>
  <conditionalFormatting sqref="R237:R238">
    <cfRule type="cellIs" dxfId="1058" priority="2426" operator="equal">
      <formula>"Completed"</formula>
    </cfRule>
  </conditionalFormatting>
  <conditionalFormatting sqref="R257">
    <cfRule type="cellIs" dxfId="1057" priority="2344" operator="equal">
      <formula>"Completed"</formula>
    </cfRule>
    <cfRule type="cellIs" dxfId="1056" priority="2343" operator="equal">
      <formula>"wip"</formula>
    </cfRule>
  </conditionalFormatting>
  <conditionalFormatting sqref="R215:T215">
    <cfRule type="cellIs" dxfId="1055" priority="268" operator="equal">
      <formula>"Completed"</formula>
    </cfRule>
    <cfRule type="cellIs" dxfId="1054" priority="267" operator="equal">
      <formula>"wip"</formula>
    </cfRule>
  </conditionalFormatting>
  <conditionalFormatting sqref="R278:T279">
    <cfRule type="cellIs" dxfId="1053" priority="1060" operator="equal">
      <formula>"ROW"</formula>
    </cfRule>
    <cfRule type="cellIs" dxfId="1052" priority="1061" operator="equal">
      <formula>"wip"</formula>
    </cfRule>
    <cfRule type="cellIs" dxfId="1051" priority="1059" operator="equal">
      <formula>"HOLD"</formula>
    </cfRule>
    <cfRule type="cellIs" dxfId="1050" priority="1058" operator="equal">
      <formula>"completedw"</formula>
    </cfRule>
    <cfRule type="cellIs" dxfId="1049" priority="1062" operator="equal">
      <formula>"Completed"</formula>
    </cfRule>
  </conditionalFormatting>
  <conditionalFormatting sqref="S25">
    <cfRule type="containsText" dxfId="1048" priority="975" operator="containsText" text="Hold">
      <formula>NOT(ISERROR(SEARCH("Hold",S25)))</formula>
    </cfRule>
  </conditionalFormatting>
  <conditionalFormatting sqref="S36">
    <cfRule type="cellIs" dxfId="1047" priority="920" operator="equal">
      <formula>"Completed"</formula>
    </cfRule>
    <cfRule type="cellIs" dxfId="1046" priority="918" operator="equal">
      <formula>"ROW"</formula>
    </cfRule>
    <cfRule type="cellIs" dxfId="1045" priority="917" operator="equal">
      <formula>"HOLD"</formula>
    </cfRule>
    <cfRule type="cellIs" dxfId="1044" priority="916" operator="equal">
      <formula>"completedw"</formula>
    </cfRule>
    <cfRule type="containsText" dxfId="1043" priority="915" operator="containsText" text="Hold">
      <formula>NOT(ISERROR(SEARCH("Hold",S36)))</formula>
    </cfRule>
    <cfRule type="cellIs" dxfId="1042" priority="919" operator="equal">
      <formula>"wip"</formula>
    </cfRule>
  </conditionalFormatting>
  <conditionalFormatting sqref="S47">
    <cfRule type="containsText" dxfId="1041" priority="707" operator="containsText" text="Hold">
      <formula>NOT(ISERROR(SEARCH("Hold",S47)))</formula>
    </cfRule>
    <cfRule type="cellIs" dxfId="1040" priority="712" operator="equal">
      <formula>"Completed"</formula>
    </cfRule>
    <cfRule type="cellIs" dxfId="1039" priority="711" operator="equal">
      <formula>"wip"</formula>
    </cfRule>
    <cfRule type="cellIs" dxfId="1038" priority="710" operator="equal">
      <formula>"ROW"</formula>
    </cfRule>
    <cfRule type="cellIs" dxfId="1037" priority="709" operator="equal">
      <formula>"HOLD"</formula>
    </cfRule>
    <cfRule type="cellIs" dxfId="1036" priority="708" operator="equal">
      <formula>"completedw"</formula>
    </cfRule>
  </conditionalFormatting>
  <conditionalFormatting sqref="S51">
    <cfRule type="cellIs" dxfId="1035" priority="1484" operator="equal">
      <formula>"ROW"</formula>
    </cfRule>
    <cfRule type="cellIs" dxfId="1034" priority="1483" operator="equal">
      <formula>"HOLD"</formula>
    </cfRule>
    <cfRule type="cellIs" dxfId="1033" priority="1482" operator="equal">
      <formula>"completedw"</formula>
    </cfRule>
  </conditionalFormatting>
  <conditionalFormatting sqref="S57">
    <cfRule type="containsText" dxfId="1032" priority="623" operator="containsText" text="Hold">
      <formula>NOT(ISERROR(SEARCH("Hold",S57)))</formula>
    </cfRule>
    <cfRule type="cellIs" dxfId="1031" priority="624" operator="equal">
      <formula>"completedw"</formula>
    </cfRule>
    <cfRule type="cellIs" dxfId="1030" priority="625" operator="equal">
      <formula>"HOLD"</formula>
    </cfRule>
    <cfRule type="cellIs" dxfId="1029" priority="626" operator="equal">
      <formula>"ROW"</formula>
    </cfRule>
    <cfRule type="cellIs" dxfId="1028" priority="628" operator="equal">
      <formula>"Completed"</formula>
    </cfRule>
    <cfRule type="cellIs" dxfId="1027" priority="627" operator="equal">
      <formula>"wip"</formula>
    </cfRule>
  </conditionalFormatting>
  <conditionalFormatting sqref="S68">
    <cfRule type="cellIs" dxfId="1026" priority="804" operator="equal">
      <formula>"completedw"</formula>
    </cfRule>
    <cfRule type="cellIs" dxfId="1025" priority="805" operator="equal">
      <formula>"HOLD"</formula>
    </cfRule>
    <cfRule type="containsText" dxfId="1024" priority="803" operator="containsText" text="Hold">
      <formula>NOT(ISERROR(SEARCH("Hold",S68)))</formula>
    </cfRule>
    <cfRule type="cellIs" dxfId="1023" priority="806" operator="equal">
      <formula>"ROW"</formula>
    </cfRule>
    <cfRule type="cellIs" dxfId="1022" priority="807" operator="equal">
      <formula>"wip"</formula>
    </cfRule>
    <cfRule type="cellIs" dxfId="1021" priority="808" operator="equal">
      <formula>"Completed"</formula>
    </cfRule>
  </conditionalFormatting>
  <conditionalFormatting sqref="S72:S73">
    <cfRule type="cellIs" dxfId="1020" priority="1434" operator="equal">
      <formula>"completedw"</formula>
    </cfRule>
    <cfRule type="cellIs" dxfId="1019" priority="1435" operator="equal">
      <formula>"HOLD"</formula>
    </cfRule>
    <cfRule type="cellIs" dxfId="1018" priority="1436" operator="equal">
      <formula>"ROW"</formula>
    </cfRule>
  </conditionalFormatting>
  <conditionalFormatting sqref="S79:S80">
    <cfRule type="containsText" dxfId="1017" priority="1563" operator="containsText" text="Hold">
      <formula>NOT(ISERROR(SEARCH("Hold",S79)))</formula>
    </cfRule>
  </conditionalFormatting>
  <conditionalFormatting sqref="S90">
    <cfRule type="cellIs" dxfId="1016" priority="484" operator="equal">
      <formula>"Completed"</formula>
    </cfRule>
    <cfRule type="cellIs" dxfId="1015" priority="480" operator="equal">
      <formula>"completedw"</formula>
    </cfRule>
    <cfRule type="cellIs" dxfId="1014" priority="481" operator="equal">
      <formula>"HOLD"</formula>
    </cfRule>
    <cfRule type="cellIs" dxfId="1013" priority="482" operator="equal">
      <formula>"ROW"</formula>
    </cfRule>
    <cfRule type="cellIs" dxfId="1012" priority="483" operator="equal">
      <formula>"wip"</formula>
    </cfRule>
    <cfRule type="containsText" dxfId="1011" priority="479" operator="containsText" text="Hold">
      <formula>NOT(ISERROR(SEARCH("Hold",S90)))</formula>
    </cfRule>
  </conditionalFormatting>
  <conditionalFormatting sqref="S102">
    <cfRule type="containsText" dxfId="1010" priority="317" operator="containsText" text="Hold">
      <formula>NOT(ISERROR(SEARCH("Hold",S102)))</formula>
    </cfRule>
    <cfRule type="cellIs" dxfId="1009" priority="322" operator="equal">
      <formula>"Completed"</formula>
    </cfRule>
    <cfRule type="cellIs" dxfId="1008" priority="321" operator="equal">
      <formula>"wip"</formula>
    </cfRule>
    <cfRule type="cellIs" dxfId="1007" priority="320" operator="equal">
      <formula>"ROW"</formula>
    </cfRule>
    <cfRule type="cellIs" dxfId="1006" priority="319" operator="equal">
      <formula>"HOLD"</formula>
    </cfRule>
    <cfRule type="cellIs" dxfId="1005" priority="318" operator="equal">
      <formula>"completedw"</formula>
    </cfRule>
  </conditionalFormatting>
  <conditionalFormatting sqref="S106:S107">
    <cfRule type="cellIs" dxfId="1004" priority="1398" operator="equal">
      <formula>"completedw"</formula>
    </cfRule>
    <cfRule type="cellIs" dxfId="1003" priority="1399" operator="equal">
      <formula>"HOLD"</formula>
    </cfRule>
    <cfRule type="cellIs" dxfId="1002" priority="1400" operator="equal">
      <formula>"ROW"</formula>
    </cfRule>
  </conditionalFormatting>
  <conditionalFormatting sqref="S114">
    <cfRule type="containsText" dxfId="1001" priority="443" operator="containsText" text="Hold">
      <formula>NOT(ISERROR(SEARCH("Hold",S114)))</formula>
    </cfRule>
    <cfRule type="cellIs" dxfId="1000" priority="448" operator="equal">
      <formula>"Completed"</formula>
    </cfRule>
    <cfRule type="cellIs" dxfId="999" priority="444" operator="equal">
      <formula>"completedw"</formula>
    </cfRule>
    <cfRule type="cellIs" dxfId="998" priority="445" operator="equal">
      <formula>"HOLD"</formula>
    </cfRule>
    <cfRule type="cellIs" dxfId="997" priority="446" operator="equal">
      <formula>"ROW"</formula>
    </cfRule>
    <cfRule type="cellIs" dxfId="996" priority="447" operator="equal">
      <formula>"wip"</formula>
    </cfRule>
  </conditionalFormatting>
  <conditionalFormatting sqref="S118:S119">
    <cfRule type="cellIs" dxfId="995" priority="1174" operator="equal">
      <formula>"ROW"</formula>
    </cfRule>
    <cfRule type="cellIs" dxfId="994" priority="1173" operator="equal">
      <formula>"HOLD"</formula>
    </cfRule>
    <cfRule type="cellIs" dxfId="993" priority="1172" operator="equal">
      <formula>"completedw"</formula>
    </cfRule>
  </conditionalFormatting>
  <conditionalFormatting sqref="S122">
    <cfRule type="cellIs" dxfId="992" priority="1253" operator="equal">
      <formula>"completedw"</formula>
    </cfRule>
    <cfRule type="cellIs" dxfId="991" priority="1254" operator="equal">
      <formula>"HOLD"</formula>
    </cfRule>
    <cfRule type="cellIs" dxfId="990" priority="1255" operator="equal">
      <formula>"ROW"</formula>
    </cfRule>
  </conditionalFormatting>
  <conditionalFormatting sqref="S126:S127">
    <cfRule type="containsText" dxfId="989" priority="1611" operator="containsText" text="Hold">
      <formula>NOT(ISERROR(SEARCH("Hold",S126)))</formula>
    </cfRule>
  </conditionalFormatting>
  <conditionalFormatting sqref="S138">
    <cfRule type="cellIs" dxfId="988" priority="390" operator="equal">
      <formula>"completedw"</formula>
    </cfRule>
    <cfRule type="containsText" dxfId="987" priority="389" operator="containsText" text="Hold">
      <formula>NOT(ISERROR(SEARCH("Hold",S138)))</formula>
    </cfRule>
    <cfRule type="cellIs" dxfId="986" priority="393" operator="equal">
      <formula>"wip"</formula>
    </cfRule>
    <cfRule type="cellIs" dxfId="985" priority="391" operator="equal">
      <formula>"HOLD"</formula>
    </cfRule>
    <cfRule type="cellIs" dxfId="984" priority="394" operator="equal">
      <formula>"Completed"</formula>
    </cfRule>
    <cfRule type="cellIs" dxfId="983" priority="392" operator="equal">
      <formula>"ROW"</formula>
    </cfRule>
  </conditionalFormatting>
  <conditionalFormatting sqref="S142:S143 S145">
    <cfRule type="cellIs" dxfId="982" priority="1393" operator="equal">
      <formula>"HOLD"</formula>
    </cfRule>
    <cfRule type="cellIs" dxfId="981" priority="1394" operator="equal">
      <formula>"ROW"</formula>
    </cfRule>
    <cfRule type="cellIs" dxfId="980" priority="1392" operator="equal">
      <formula>"completedw"</formula>
    </cfRule>
  </conditionalFormatting>
  <conditionalFormatting sqref="S150:S151">
    <cfRule type="containsText" dxfId="979" priority="2226" operator="containsText" text="Hold">
      <formula>NOT(ISERROR(SEARCH("Hold",S150)))</formula>
    </cfRule>
  </conditionalFormatting>
  <conditionalFormatting sqref="S172">
    <cfRule type="containsText" dxfId="978" priority="119" operator="containsText" text="Hold">
      <formula>NOT(ISERROR(SEARCH("Hold",S172)))</formula>
    </cfRule>
    <cfRule type="cellIs" dxfId="977" priority="121" operator="equal">
      <formula>"HOLD"</formula>
    </cfRule>
    <cfRule type="cellIs" dxfId="976" priority="120" operator="equal">
      <formula>"completedw"</formula>
    </cfRule>
    <cfRule type="cellIs" dxfId="975" priority="122" operator="equal">
      <formula>"ROW"</formula>
    </cfRule>
  </conditionalFormatting>
  <conditionalFormatting sqref="S187">
    <cfRule type="cellIs" dxfId="974" priority="1344" operator="equal">
      <formula>"completedw"</formula>
    </cfRule>
    <cfRule type="cellIs" dxfId="973" priority="1346" operator="equal">
      <formula>"ROW"</formula>
    </cfRule>
    <cfRule type="cellIs" dxfId="972" priority="1345" operator="equal">
      <formula>"HOLD"</formula>
    </cfRule>
  </conditionalFormatting>
  <conditionalFormatting sqref="S194:S195">
    <cfRule type="containsText" dxfId="971" priority="1619" operator="containsText" text="Hold">
      <formula>NOT(ISERROR(SEARCH("Hold",S194)))</formula>
    </cfRule>
    <cfRule type="containsText" dxfId="970" priority="984" operator="containsText" text="Hold">
      <formula>NOT(ISERROR(SEARCH("Hold",S194)))</formula>
    </cfRule>
  </conditionalFormatting>
  <conditionalFormatting sqref="S204">
    <cfRule type="cellIs" dxfId="969" priority="105" operator="equal">
      <formula>"HOLD"</formula>
    </cfRule>
    <cfRule type="containsText" dxfId="968" priority="103" operator="containsText" text="Hold">
      <formula>NOT(ISERROR(SEARCH("Hold",S204)))</formula>
    </cfRule>
    <cfRule type="cellIs" dxfId="967" priority="106" operator="equal">
      <formula>"ROW"</formula>
    </cfRule>
    <cfRule type="cellIs" dxfId="966" priority="104" operator="equal">
      <formula>"completedw"</formula>
    </cfRule>
  </conditionalFormatting>
  <conditionalFormatting sqref="S215">
    <cfRule type="cellIs" dxfId="965" priority="265" operator="equal">
      <formula>"HOLD"</formula>
    </cfRule>
    <cfRule type="cellIs" dxfId="964" priority="266" operator="equal">
      <formula>"ROW"</formula>
    </cfRule>
    <cfRule type="cellIs" dxfId="963" priority="264" operator="equal">
      <formula>"completedw"</formula>
    </cfRule>
    <cfRule type="containsText" dxfId="962" priority="263" operator="containsText" text="Hold">
      <formula>NOT(ISERROR(SEARCH("Hold",S215)))</formula>
    </cfRule>
  </conditionalFormatting>
  <conditionalFormatting sqref="S226:S227">
    <cfRule type="containsText" dxfId="961" priority="2132" operator="containsText" text="Hold">
      <formula>NOT(ISERROR(SEARCH("Hold",S226)))</formula>
    </cfRule>
  </conditionalFormatting>
  <conditionalFormatting sqref="S237">
    <cfRule type="cellIs" dxfId="960" priority="238" operator="equal">
      <formula>"Completed"</formula>
    </cfRule>
    <cfRule type="cellIs" dxfId="959" priority="237" operator="equal">
      <formula>"wip"</formula>
    </cfRule>
    <cfRule type="cellIs" dxfId="958" priority="236" operator="equal">
      <formula>"ROW"</formula>
    </cfRule>
    <cfRule type="cellIs" dxfId="957" priority="235" operator="equal">
      <formula>"HOLD"</formula>
    </cfRule>
    <cfRule type="cellIs" dxfId="956" priority="234" operator="equal">
      <formula>"completedw"</formula>
    </cfRule>
    <cfRule type="containsText" dxfId="955" priority="233" operator="containsText" text="Hold">
      <formula>NOT(ISERROR(SEARCH("Hold",S237)))</formula>
    </cfRule>
  </conditionalFormatting>
  <conditionalFormatting sqref="S247:S248">
    <cfRule type="containsText" dxfId="954" priority="2109" operator="containsText" text="Hold">
      <formula>NOT(ISERROR(SEARCH("Hold",S247)))</formula>
    </cfRule>
  </conditionalFormatting>
  <conditionalFormatting sqref="S257:S258">
    <cfRule type="containsText" dxfId="953" priority="2097" operator="containsText" text="Hold">
      <formula>NOT(ISERROR(SEARCH("Hold",S257)))</formula>
    </cfRule>
  </conditionalFormatting>
  <conditionalFormatting sqref="S267">
    <cfRule type="cellIs" dxfId="952" priority="70" operator="equal">
      <formula>"ROW"</formula>
    </cfRule>
    <cfRule type="cellIs" dxfId="951" priority="71" operator="equal">
      <formula>"wip"</formula>
    </cfRule>
    <cfRule type="cellIs" dxfId="950" priority="68" operator="equal">
      <formula>"completedw"</formula>
    </cfRule>
    <cfRule type="containsText" dxfId="949" priority="67" operator="containsText" text="Hold">
      <formula>NOT(ISERROR(SEARCH("Hold",S267)))</formula>
    </cfRule>
    <cfRule type="cellIs" dxfId="948" priority="69" operator="equal">
      <formula>"HOLD"</formula>
    </cfRule>
    <cfRule type="cellIs" dxfId="947" priority="72" operator="equal">
      <formula>"Completed"</formula>
    </cfRule>
  </conditionalFormatting>
  <conditionalFormatting sqref="S278:S279">
    <cfRule type="containsText" dxfId="946" priority="1057" operator="containsText" text="Hold">
      <formula>NOT(ISERROR(SEARCH("Hold",S278)))</formula>
    </cfRule>
  </conditionalFormatting>
  <conditionalFormatting sqref="S289">
    <cfRule type="containsText" dxfId="945" priority="215" operator="containsText" text="Hold">
      <formula>NOT(ISERROR(SEARCH("Hold",S289)))</formula>
    </cfRule>
    <cfRule type="cellIs" dxfId="944" priority="216" operator="equal">
      <formula>"completedw"</formula>
    </cfRule>
    <cfRule type="cellIs" dxfId="943" priority="217" operator="equal">
      <formula>"HOLD"</formula>
    </cfRule>
    <cfRule type="cellIs" dxfId="942" priority="218" operator="equal">
      <formula>"ROW"</formula>
    </cfRule>
    <cfRule type="cellIs" dxfId="941" priority="219" operator="equal">
      <formula>"wip"</formula>
    </cfRule>
    <cfRule type="cellIs" dxfId="940" priority="220" operator="equal">
      <formula>"Completed"</formula>
    </cfRule>
  </conditionalFormatting>
  <conditionalFormatting sqref="S300:S301">
    <cfRule type="containsText" dxfId="939" priority="1713" operator="containsText" text="Hold">
      <formula>NOT(ISERROR(SEARCH("Hold",S300)))</formula>
    </cfRule>
  </conditionalFormatting>
  <conditionalFormatting sqref="S311:S312">
    <cfRule type="cellIs" dxfId="938" priority="1067" operator="equal">
      <formula>"wip"</formula>
    </cfRule>
    <cfRule type="cellIs" dxfId="937" priority="1068" operator="equal">
      <formula>"Completed"</formula>
    </cfRule>
    <cfRule type="containsText" dxfId="936" priority="1063" operator="containsText" text="Hold">
      <formula>NOT(ISERROR(SEARCH("Hold",S311)))</formula>
    </cfRule>
    <cfRule type="cellIs" dxfId="935" priority="1064" operator="equal">
      <formula>"completedw"</formula>
    </cfRule>
    <cfRule type="cellIs" dxfId="934" priority="1065" operator="equal">
      <formula>"HOLD"</formula>
    </cfRule>
    <cfRule type="cellIs" dxfId="933" priority="1066" operator="equal">
      <formula>"ROW"</formula>
    </cfRule>
  </conditionalFormatting>
  <conditionalFormatting sqref="S79:T80">
    <cfRule type="cellIs" dxfId="932" priority="1564" operator="equal">
      <formula>"completedw"</formula>
    </cfRule>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onditionalFormatting>
  <conditionalFormatting sqref="S172:T172">
    <cfRule type="cellIs" dxfId="927" priority="123" operator="equal">
      <formula>"wip"</formula>
    </cfRule>
    <cfRule type="cellIs" dxfId="926" priority="124" operator="equal">
      <formula>"Completed"</formula>
    </cfRule>
  </conditionalFormatting>
  <conditionalFormatting sqref="S300:T301">
    <cfRule type="cellIs" dxfId="925" priority="1714" operator="equal">
      <formula>"completedw"</formula>
    </cfRule>
    <cfRule type="cellIs" dxfId="924" priority="1715" operator="equal">
      <formula>"HOLD"</formula>
    </cfRule>
    <cfRule type="cellIs" dxfId="923" priority="1716" operator="equal">
      <formula>"ROW"</formula>
    </cfRule>
    <cfRule type="cellIs" dxfId="922" priority="1717" operator="equal">
      <formula>"wip"</formula>
    </cfRule>
    <cfRule type="cellIs" dxfId="921" priority="1718" operator="equal">
      <formula>"Completed"</formula>
    </cfRule>
  </conditionalFormatting>
  <conditionalFormatting sqref="T90:T91">
    <cfRule type="cellIs" dxfId="920" priority="2241" operator="equal">
      <formula>"Completed"</formula>
    </cfRule>
    <cfRule type="cellIs" dxfId="919" priority="2240" operator="equal">
      <formula>"wip"</formula>
    </cfRule>
    <cfRule type="cellIs" dxfId="918" priority="2239" operator="equal">
      <formula>"ROW"</formula>
    </cfRule>
    <cfRule type="cellIs" dxfId="917" priority="2238" operator="equal">
      <formula>"HOLD"</formula>
    </cfRule>
    <cfRule type="cellIs" dxfId="916" priority="2237" operator="equal">
      <formula>"completedw"</formula>
    </cfRule>
  </conditionalFormatting>
  <conditionalFormatting sqref="T183">
    <cfRule type="cellIs" dxfId="915" priority="2566" operator="equal">
      <formula>"Completed"</formula>
    </cfRule>
    <cfRule type="cellIs" dxfId="914" priority="2565" operator="equal">
      <formula>"wip"</formula>
    </cfRule>
  </conditionalFormatting>
  <conditionalFormatting sqref="T194">
    <cfRule type="cellIs" dxfId="913" priority="2536" operator="equal">
      <formula>"Completed"</formula>
    </cfRule>
    <cfRule type="cellIs" dxfId="912" priority="2535" operator="equal">
      <formula>"wip"</formula>
    </cfRule>
  </conditionalFormatting>
  <conditionalFormatting sqref="T226">
    <cfRule type="cellIs" dxfId="911" priority="2451" operator="equal">
      <formula>"wip"</formula>
    </cfRule>
    <cfRule type="cellIs" dxfId="910" priority="2452" operator="equal">
      <formula>"Completed"</formula>
    </cfRule>
  </conditionalFormatting>
  <conditionalFormatting sqref="T237:T238">
    <cfRule type="cellIs" dxfId="909" priority="2424" operator="equal">
      <formula>"Completed"</formula>
    </cfRule>
  </conditionalFormatting>
  <conditionalFormatting sqref="T257">
    <cfRule type="cellIs" dxfId="908" priority="2341" operator="equal">
      <formula>"wip"</formula>
    </cfRule>
    <cfRule type="cellIs" dxfId="907" priority="2342" operator="equal">
      <formula>"Completed"</formula>
    </cfRule>
  </conditionalFormatting>
  <conditionalFormatting sqref="T267:T268">
    <cfRule type="cellIs" dxfId="906" priority="2053" operator="equal">
      <formula>"completedw"</formula>
    </cfRule>
    <cfRule type="cellIs" dxfId="905" priority="2057" operator="equal">
      <formula>"Completed"</formula>
    </cfRule>
    <cfRule type="cellIs" dxfId="904" priority="2056" operator="equal">
      <formula>"wip"</formula>
    </cfRule>
    <cfRule type="cellIs" dxfId="903" priority="2055" operator="equal">
      <formula>"ROW"</formula>
    </cfRule>
    <cfRule type="cellIs" dxfId="902" priority="2054" operator="equal">
      <formula>"HOLD"</formula>
    </cfRule>
  </conditionalFormatting>
  <conditionalFormatting sqref="T289:T290">
    <cfRule type="cellIs" dxfId="901" priority="1909" operator="equal">
      <formula>"completedw"</formula>
    </cfRule>
    <cfRule type="cellIs" dxfId="900" priority="1912" operator="equal">
      <formula>"wip"</formula>
    </cfRule>
    <cfRule type="cellIs" dxfId="899" priority="1911" operator="equal">
      <formula>"ROW"</formula>
    </cfRule>
    <cfRule type="cellIs" dxfId="898" priority="1910" operator="equal">
      <formula>"HOLD"</formula>
    </cfRule>
    <cfRule type="cellIs" dxfId="897" priority="1913" operator="equal">
      <formula>"Completed"</formula>
    </cfRule>
  </conditionalFormatting>
  <conditionalFormatting sqref="T247:V247">
    <cfRule type="cellIs" dxfId="896" priority="90" operator="equal">
      <formula>"Completed"</formula>
    </cfRule>
    <cfRule type="cellIs" dxfId="895" priority="89" operator="equal">
      <formula>"wip"</formula>
    </cfRule>
  </conditionalFormatting>
  <conditionalFormatting sqref="T311:V312">
    <cfRule type="cellIs" dxfId="894" priority="1657" operator="equal">
      <formula>"wip"</formula>
    </cfRule>
    <cfRule type="cellIs" dxfId="893" priority="1656" operator="equal">
      <formula>"ROW"</formula>
    </cfRule>
    <cfRule type="cellIs" dxfId="892" priority="1655" operator="equal">
      <formula>"HOLD"</formula>
    </cfRule>
    <cfRule type="cellIs" dxfId="891" priority="1654" operator="equal">
      <formula>"completedw"</formula>
    </cfRule>
    <cfRule type="cellIs" dxfId="890" priority="1658" operator="equal">
      <formula>"Completed"</formula>
    </cfRule>
  </conditionalFormatting>
  <conditionalFormatting sqref="T165:Y166">
    <cfRule type="cellIs" dxfId="889" priority="1383" operator="equal">
      <formula>"completedw"</formula>
    </cfRule>
    <cfRule type="cellIs" dxfId="888" priority="1385" operator="equal">
      <formula>"ROW"</formula>
    </cfRule>
    <cfRule type="cellIs" dxfId="887" priority="1384" operator="equal">
      <formula>"HOLD"</formula>
    </cfRule>
  </conditionalFormatting>
  <conditionalFormatting sqref="T102:Z103 A114:R114 T138:AH138 A138:L138 AD150:AH150 AD151:AK151 A194:AH194 X114:AB114 AD114:AH114 D126:H127 P150:AB151 J126:Z127 T172:AH172 A215:J215 T215:AH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6"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5"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3"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2"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1" priority="1521" operator="equal">
      <formula>"ROW"</formula>
    </cfRule>
    <cfRule type="cellIs" dxfId="880" priority="1520" operator="equal">
      <formula>"HOLD"</formula>
    </cfRule>
    <cfRule type="cellIs" dxfId="879" priority="1519" operator="equal">
      <formula>"completedw"</formula>
    </cfRule>
  </conditionalFormatting>
  <conditionalFormatting sqref="U15 W15">
    <cfRule type="cellIs" dxfId="878" priority="1033" operator="equal">
      <formula>"wip"</formula>
    </cfRule>
  </conditionalFormatting>
  <conditionalFormatting sqref="U25">
    <cfRule type="containsText" dxfId="877" priority="974" operator="containsText" text="Hold">
      <formula>NOT(ISERROR(SEARCH("Hold",U25)))</formula>
    </cfRule>
  </conditionalFormatting>
  <conditionalFormatting sqref="U29:U30">
    <cfRule type="cellIs" dxfId="876" priority="1507" operator="equal">
      <formula>"HOLD"</formula>
    </cfRule>
    <cfRule type="cellIs" dxfId="875" priority="1508" operator="equal">
      <formula>"ROW"</formula>
    </cfRule>
    <cfRule type="cellIs" dxfId="874" priority="1506" operator="equal">
      <formula>"completedw"</formula>
    </cfRule>
  </conditionalFormatting>
  <conditionalFormatting sqref="U36">
    <cfRule type="cellIs" dxfId="873" priority="911" operator="equal">
      <formula>"HOLD"</formula>
    </cfRule>
    <cfRule type="cellIs" dxfId="872" priority="913" operator="equal">
      <formula>"wip"</formula>
    </cfRule>
    <cfRule type="cellIs" dxfId="871" priority="914" operator="equal">
      <formula>"Completed"</formula>
    </cfRule>
    <cfRule type="containsText" dxfId="870" priority="909" operator="containsText" text="Hold">
      <formula>NOT(ISERROR(SEARCH("Hold",U36)))</formula>
    </cfRule>
    <cfRule type="cellIs" dxfId="869" priority="910" operator="equal">
      <formula>"completedw"</formula>
    </cfRule>
    <cfRule type="cellIs" dxfId="868" priority="912" operator="equal">
      <formula>"ROW"</formula>
    </cfRule>
  </conditionalFormatting>
  <conditionalFormatting sqref="U47">
    <cfRule type="containsText" dxfId="867" priority="701" operator="containsText" text="Hold">
      <formula>NOT(ISERROR(SEARCH("Hold",U47)))</formula>
    </cfRule>
    <cfRule type="cellIs" dxfId="866" priority="702" operator="equal">
      <formula>"completedw"</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onditionalFormatting>
  <conditionalFormatting sqref="U51">
    <cfRule type="cellIs" dxfId="861" priority="1481" operator="equal">
      <formula>"ROW"</formula>
    </cfRule>
    <cfRule type="cellIs" dxfId="860" priority="1480" operator="equal">
      <formula>"HOLD"</formula>
    </cfRule>
    <cfRule type="cellIs" dxfId="859" priority="1479" operator="equal">
      <formula>"completedw"</formula>
    </cfRule>
  </conditionalFormatting>
  <conditionalFormatting sqref="U57">
    <cfRule type="containsText" dxfId="858" priority="617" operator="containsText" text="Hold">
      <formula>NOT(ISERROR(SEARCH("Hold",U57)))</formula>
    </cfRule>
    <cfRule type="cellIs" dxfId="857" priority="618" operator="equal">
      <formula>"completedw"</formula>
    </cfRule>
    <cfRule type="cellIs" dxfId="856" priority="622" operator="equal">
      <formula>"Completed"</formula>
    </cfRule>
    <cfRule type="cellIs" dxfId="855" priority="621" operator="equal">
      <formula>"wip"</formula>
    </cfRule>
    <cfRule type="cellIs" dxfId="854" priority="620" operator="equal">
      <formula>"ROW"</formula>
    </cfRule>
    <cfRule type="cellIs" dxfId="853" priority="619" operator="equal">
      <formula>"HOLD"</formula>
    </cfRule>
  </conditionalFormatting>
  <conditionalFormatting sqref="U68">
    <cfRule type="cellIs" dxfId="852" priority="798" operator="equal">
      <formula>"completedw"</formula>
    </cfRule>
    <cfRule type="cellIs" dxfId="851" priority="799" operator="equal">
      <formula>"HOLD"</formula>
    </cfRule>
    <cfRule type="cellIs" dxfId="850" priority="800" operator="equal">
      <formula>"ROW"</formula>
    </cfRule>
    <cfRule type="cellIs" dxfId="849" priority="801" operator="equal">
      <formula>"wip"</formula>
    </cfRule>
    <cfRule type="containsText" dxfId="848" priority="797" operator="containsText" text="Hold">
      <formula>NOT(ISERROR(SEARCH("Hold",U68)))</formula>
    </cfRule>
    <cfRule type="cellIs" dxfId="847" priority="802" operator="equal">
      <formula>"Completed"</formula>
    </cfRule>
  </conditionalFormatting>
  <conditionalFormatting sqref="U72:U73">
    <cfRule type="cellIs" dxfId="846" priority="1437" operator="equal">
      <formula>"completedw"</formula>
    </cfRule>
    <cfRule type="cellIs" dxfId="845" priority="1438" operator="equal">
      <formula>"HOLD"</formula>
    </cfRule>
    <cfRule type="cellIs" dxfId="844" priority="1439" operator="equal">
      <formula>"ROW"</formula>
    </cfRule>
  </conditionalFormatting>
  <conditionalFormatting sqref="U79">
    <cfRule type="cellIs" dxfId="843" priority="548" operator="equal">
      <formula>"ROW"</formula>
    </cfRule>
    <cfRule type="containsText" dxfId="842" priority="545" operator="containsText" text="Hold">
      <formula>NOT(ISERROR(SEARCH("Hold",U79)))</formula>
    </cfRule>
    <cfRule type="cellIs" dxfId="841" priority="546" operator="equal">
      <formula>"completedw"</formula>
    </cfRule>
    <cfRule type="cellIs" dxfId="840" priority="549" operator="equal">
      <formula>"wip"</formula>
    </cfRule>
    <cfRule type="cellIs" dxfId="839" priority="547" operator="equal">
      <formula>"HOLD"</formula>
    </cfRule>
    <cfRule type="cellIs" dxfId="838" priority="550" operator="equal">
      <formula>"Completed"</formula>
    </cfRule>
  </conditionalFormatting>
  <conditionalFormatting sqref="U90">
    <cfRule type="cellIs" dxfId="837" priority="474" operator="equal">
      <formula>"completedw"</formula>
    </cfRule>
    <cfRule type="containsText" dxfId="836" priority="473" operator="containsText" text="Hold">
      <formula>NOT(ISERROR(SEARCH("Hold",U90)))</formula>
    </cfRule>
    <cfRule type="cellIs" dxfId="835" priority="475" operator="equal">
      <formula>"HOLD"</formula>
    </cfRule>
    <cfRule type="cellIs" dxfId="834" priority="476" operator="equal">
      <formula>"ROW"</formula>
    </cfRule>
    <cfRule type="cellIs" dxfId="833" priority="477" operator="equal">
      <formula>"wip"</formula>
    </cfRule>
    <cfRule type="cellIs" dxfId="832" priority="478" operator="equal">
      <formula>"Completed"</formula>
    </cfRule>
  </conditionalFormatting>
  <conditionalFormatting sqref="U102:U103">
    <cfRule type="containsText" dxfId="831" priority="2251" operator="containsText" text="Hold">
      <formula>NOT(ISERROR(SEARCH("Hold",U102)))</formula>
    </cfRule>
  </conditionalFormatting>
  <conditionalFormatting sqref="U114">
    <cfRule type="cellIs" dxfId="830" priority="440" operator="equal">
      <formula>"ROW"</formula>
    </cfRule>
    <cfRule type="cellIs" dxfId="829" priority="439" operator="equal">
      <formula>"HOLD"</formula>
    </cfRule>
    <cfRule type="cellIs" dxfId="828" priority="438" operator="equal">
      <formula>"completedw"</formula>
    </cfRule>
    <cfRule type="containsText" dxfId="827" priority="437" operator="containsText" text="Hold">
      <formula>NOT(ISERROR(SEARCH("Hold",U114)))</formula>
    </cfRule>
    <cfRule type="cellIs" dxfId="826" priority="441" operator="equal">
      <formula>"wip"</formula>
    </cfRule>
    <cfRule type="cellIs" dxfId="825" priority="442" operator="equal">
      <formula>"Completed"</formula>
    </cfRule>
  </conditionalFormatting>
  <conditionalFormatting sqref="U126:U127">
    <cfRule type="containsText" dxfId="824" priority="1610" operator="containsText" text="Hold">
      <formula>NOT(ISERROR(SEARCH("Hold",U126)))</formula>
    </cfRule>
  </conditionalFormatting>
  <conditionalFormatting sqref="U138:U139">
    <cfRule type="containsText" dxfId="823" priority="2248" operator="containsText" text="Hold">
      <formula>NOT(ISERROR(SEARCH("Hold",U138)))</formula>
    </cfRule>
  </conditionalFormatting>
  <conditionalFormatting sqref="U150:U151">
    <cfRule type="containsText" dxfId="822" priority="985" operator="containsText" text="Hold">
      <formula>NOT(ISERROR(SEARCH("Hold",U150)))</formula>
    </cfRule>
  </conditionalFormatting>
  <conditionalFormatting sqref="U161">
    <cfRule type="cellIs" dxfId="821" priority="172" operator="equal">
      <formula>"Completed"</formula>
    </cfRule>
    <cfRule type="cellIs" dxfId="820" priority="171" operator="equal">
      <formula>"wip"</formula>
    </cfRule>
    <cfRule type="cellIs" dxfId="819" priority="170" operator="equal">
      <formula>"ROW"</formula>
    </cfRule>
    <cfRule type="cellIs" dxfId="818" priority="169" operator="equal">
      <formula>"HOLD"</formula>
    </cfRule>
    <cfRule type="cellIs" dxfId="817" priority="168" operator="equal">
      <formula>"completedw"</formula>
    </cfRule>
    <cfRule type="containsText" dxfId="816" priority="167" operator="containsText" text="Hold">
      <formula>NOT(ISERROR(SEARCH("Hold",U161)))</formula>
    </cfRule>
  </conditionalFormatting>
  <conditionalFormatting sqref="U194:U195">
    <cfRule type="containsText" dxfId="815" priority="1618" operator="containsText" text="Hold">
      <formula>NOT(ISERROR(SEARCH("Hold",U194)))</formula>
    </cfRule>
  </conditionalFormatting>
  <conditionalFormatting sqref="U208">
    <cfRule type="cellIs" dxfId="814" priority="1169" operator="equal">
      <formula>"ROW"</formula>
    </cfRule>
    <cfRule type="cellIs" dxfId="813" priority="1168" operator="equal">
      <formula>"HOLD"</formula>
    </cfRule>
    <cfRule type="cellIs" dxfId="812" priority="1167" operator="equal">
      <formula>"completedw"</formula>
    </cfRule>
  </conditionalFormatting>
  <conditionalFormatting sqref="U215:U216">
    <cfRule type="containsText" dxfId="811" priority="2142" operator="containsText" text="Hold">
      <formula>NOT(ISERROR(SEARCH("Hold",U215)))</formula>
    </cfRule>
  </conditionalFormatting>
  <conditionalFormatting sqref="U226:U227">
    <cfRule type="containsText" dxfId="810" priority="2133" operator="containsText" text="Hold">
      <formula>NOT(ISERROR(SEARCH("Hold",U226)))</formula>
    </cfRule>
  </conditionalFormatting>
  <conditionalFormatting sqref="U237">
    <cfRule type="cellIs" dxfId="809" priority="232" operator="equal">
      <formula>"Completed"</formula>
    </cfRule>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onditionalFormatting>
  <conditionalFormatting sqref="U247">
    <cfRule type="cellIs" dxfId="803" priority="87" operator="equal">
      <formula>"HOLD"</formula>
    </cfRule>
    <cfRule type="cellIs" dxfId="802" priority="88" operator="equal">
      <formula>"ROW"</formula>
    </cfRule>
    <cfRule type="cellIs" dxfId="801" priority="86" operator="equal">
      <formula>"completedw"</formula>
    </cfRule>
    <cfRule type="containsText" dxfId="800" priority="85" operator="containsText" text="Hold">
      <formula>NOT(ISERROR(SEARCH("Hold",U247)))</formula>
    </cfRule>
  </conditionalFormatting>
  <conditionalFormatting sqref="U257:U258">
    <cfRule type="containsText" dxfId="799" priority="2096" operator="containsText" text="Hold">
      <formula>NOT(ISERROR(SEARCH("Hold",U257)))</formula>
    </cfRule>
  </conditionalFormatting>
  <conditionalFormatting sqref="U267">
    <cfRule type="cellIs" dxfId="798" priority="63" operator="equal">
      <formula>"HOLD"</formula>
    </cfRule>
    <cfRule type="cellIs" dxfId="797" priority="66" operator="equal">
      <formula>"Completed"</formula>
    </cfRule>
    <cfRule type="cellIs" dxfId="796" priority="65" operator="equal">
      <formula>"wip"</formula>
    </cfRule>
    <cfRule type="cellIs" dxfId="795" priority="62" operator="equal">
      <formula>"completedw"</formula>
    </cfRule>
    <cfRule type="containsText" dxfId="794" priority="61" operator="containsText" text="Hold">
      <formula>NOT(ISERROR(SEARCH("Hold",U267)))</formula>
    </cfRule>
    <cfRule type="cellIs" dxfId="793" priority="64" operator="equal">
      <formula>"ROW"</formula>
    </cfRule>
  </conditionalFormatting>
  <conditionalFormatting sqref="U278">
    <cfRule type="cellIs" dxfId="792" priority="48" operator="equal">
      <formula>"Completed"</formula>
    </cfRule>
    <cfRule type="cellIs" dxfId="791" priority="47" operator="equal">
      <formula>"wip"</formula>
    </cfRule>
    <cfRule type="cellIs" dxfId="790" priority="46" operator="equal">
      <formula>"ROW"</formula>
    </cfRule>
    <cfRule type="cellIs" dxfId="789" priority="45" operator="equal">
      <formula>"HOLD"</formula>
    </cfRule>
    <cfRule type="cellIs" dxfId="788" priority="44" operator="equal">
      <formula>"completedw"</formula>
    </cfRule>
    <cfRule type="containsText" dxfId="787" priority="43" operator="containsText" text="Hold">
      <formula>NOT(ISERROR(SEARCH("Hold",U278)))</formula>
    </cfRule>
  </conditionalFormatting>
  <conditionalFormatting sqref="U289">
    <cfRule type="containsText" dxfId="786" priority="209" operator="containsText" text="Hold">
      <formula>NOT(ISERROR(SEARCH("Hold",U289)))</formula>
    </cfRule>
    <cfRule type="cellIs" dxfId="785" priority="214" operator="equal">
      <formula>"Completed"</formula>
    </cfRule>
    <cfRule type="cellIs" dxfId="784" priority="213" operator="equal">
      <formula>"wip"</formula>
    </cfRule>
    <cfRule type="cellIs" dxfId="783" priority="212" operator="equal">
      <formula>"ROW"</formula>
    </cfRule>
    <cfRule type="cellIs" dxfId="782" priority="211" operator="equal">
      <formula>"HOLD"</formula>
    </cfRule>
    <cfRule type="cellIs" dxfId="781" priority="210" operator="equal">
      <formula>"completedw"</formula>
    </cfRule>
  </conditionalFormatting>
  <conditionalFormatting sqref="U300:U301">
    <cfRule type="containsText" dxfId="780" priority="1707" operator="containsText" text="Hold">
      <formula>NOT(ISERROR(SEARCH("Hold",U300)))</formula>
    </cfRule>
  </conditionalFormatting>
  <conditionalFormatting sqref="U311:U312">
    <cfRule type="containsText" dxfId="779" priority="1653" operator="containsText" text="Hold">
      <formula>NOT(ISERROR(SEARCH("Hold",U311)))</formula>
    </cfRule>
  </conditionalFormatting>
  <conditionalFormatting sqref="U14:V14 U15 W15 L25:AE25 L26 N26 P26 R26 T26 V26 X26 Z26 AB26 AD26 B47:C47">
    <cfRule type="cellIs" dxfId="778" priority="2626" operator="equal">
      <formula>"Completed"</formula>
    </cfRule>
  </conditionalFormatting>
  <conditionalFormatting sqref="U300:V301">
    <cfRule type="cellIs" dxfId="777" priority="1712" operator="equal">
      <formula>"Completed"</formula>
    </cfRule>
    <cfRule type="cellIs" dxfId="776" priority="1711" operator="equal">
      <formula>"wip"</formula>
    </cfRule>
    <cfRule type="cellIs" dxfId="775" priority="1709" operator="equal">
      <formula>"HOLD"</formula>
    </cfRule>
    <cfRule type="cellIs" dxfId="774" priority="1708" operator="equal">
      <formula>"completedw"</formula>
    </cfRule>
    <cfRule type="cellIs" dxfId="773" priority="1710" operator="equal">
      <formula>"ROW"</formula>
    </cfRule>
  </conditionalFormatting>
  <conditionalFormatting sqref="U94:W95">
    <cfRule type="cellIs" dxfId="772" priority="1790" operator="equal">
      <formula>"completedw"</formula>
    </cfRule>
    <cfRule type="cellIs" dxfId="771" priority="1791" operator="equal">
      <formula>"HOLD"</formula>
    </cfRule>
    <cfRule type="cellIs" dxfId="770" priority="1792" operator="equal">
      <formula>"ROW"</formula>
    </cfRule>
  </conditionalFormatting>
  <conditionalFormatting sqref="U118:W119">
    <cfRule type="cellIs" dxfId="769" priority="1228" operator="equal">
      <formula>"ROW"</formula>
    </cfRule>
    <cfRule type="cellIs" dxfId="768" priority="1227" operator="equal">
      <formula>"HOLD"</formula>
    </cfRule>
    <cfRule type="cellIs" dxfId="767" priority="1226" operator="equal">
      <formula>"completedw"</formula>
    </cfRule>
  </conditionalFormatting>
  <conditionalFormatting sqref="U16:AD16">
    <cfRule type="cellIs" dxfId="766" priority="1030" operator="equal">
      <formula>"Completed"</formula>
    </cfRule>
    <cfRule type="cellIs" dxfId="765" priority="1028" operator="equal">
      <formula>"wip"</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6" operator="equal">
      <formula>"ROW"</formula>
    </cfRule>
    <cfRule type="cellIs" dxfId="760" priority="2195" operator="equal">
      <formula>"HOLD"</formula>
    </cfRule>
    <cfRule type="cellIs" dxfId="759" priority="2194" operator="equal">
      <formula>"completedw"</formula>
    </cfRule>
    <cfRule type="cellIs" dxfId="758" priority="2198" operator="equal">
      <formula>"Completed"</formula>
    </cfRule>
    <cfRule type="cellIs" dxfId="757" priority="2197" operator="equal">
      <formula>"wip"</formula>
    </cfRule>
  </conditionalFormatting>
  <conditionalFormatting sqref="V98">
    <cfRule type="cellIs" dxfId="756" priority="1242" operator="equal">
      <formula>"HOLD"</formula>
    </cfRule>
    <cfRule type="cellIs" dxfId="755" priority="1241" operator="equal">
      <formula>"completedw"</formula>
    </cfRule>
    <cfRule type="cellIs" dxfId="754" priority="1243" operator="equal">
      <formula>"ROW"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7" operator="equal">
      <formula>"wip"</formula>
    </cfRule>
    <cfRule type="cellIs" dxfId="744" priority="2478" operator="equal">
      <formula>"Completed"</formula>
    </cfRule>
  </conditionalFormatting>
  <conditionalFormatting sqref="V226">
    <cfRule type="cellIs" dxfId="743" priority="2449" operator="equal">
      <formula>"wip"</formula>
    </cfRule>
    <cfRule type="cellIs" dxfId="742" priority="2450" operator="equal">
      <formula>"Completed"</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0" operator="equal">
      <formula>"HOLD"</formula>
    </cfRule>
    <cfRule type="cellIs" dxfId="737" priority="2059" operator="equal">
      <formula>"completedw"</formula>
    </cfRule>
    <cfRule type="cellIs" dxfId="736" priority="2062" operator="equal">
      <formula>"wip"</formula>
    </cfRule>
    <cfRule type="cellIs" dxfId="735" priority="2061" operator="equal">
      <formula>"ROW"</formula>
    </cfRule>
    <cfRule type="cellIs" dxfId="734" priority="2063" operator="equal">
      <formula>"Completed"</formula>
    </cfRule>
  </conditionalFormatting>
  <conditionalFormatting sqref="V278:V279 X278:X279">
    <cfRule type="cellIs" dxfId="733" priority="1958" operator="equal">
      <formula>"HOLD"</formula>
    </cfRule>
    <cfRule type="cellIs" dxfId="732" priority="1960" operator="equal">
      <formula>"wip"</formula>
    </cfRule>
    <cfRule type="cellIs" dxfId="731" priority="1957" operator="equal">
      <formula>"completedw"</formula>
    </cfRule>
    <cfRule type="cellIs" dxfId="730" priority="1961" operator="equal">
      <formula>"Completed"</formula>
    </cfRule>
    <cfRule type="cellIs" dxfId="729" priority="1959" operator="equal">
      <formula>"ROW"</formula>
    </cfRule>
  </conditionalFormatting>
  <conditionalFormatting sqref="V289:V290">
    <cfRule type="cellIs" dxfId="728" priority="1918" operator="equal">
      <formula>"wip"</formula>
    </cfRule>
    <cfRule type="cellIs" dxfId="727" priority="1917" operator="equal">
      <formula>"ROW"</formula>
    </cfRule>
    <cfRule type="cellIs" dxfId="726" priority="1916" operator="equal">
      <formula>"HOLD"</formula>
    </cfRule>
    <cfRule type="cellIs" dxfId="725" priority="1915" operator="equal">
      <formula>"completedw"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6" operator="equal">
      <formula>"Completed"</formula>
    </cfRule>
    <cfRule type="cellIs" dxfId="719" priority="1814" operator="equal">
      <formula>"ROW"</formula>
    </cfRule>
    <cfRule type="cellIs" dxfId="718" priority="1812" operator="equal">
      <formula>"completedw"</formula>
    </cfRule>
    <cfRule type="cellIs" dxfId="717" priority="1813" operator="equal">
      <formula>"HOLD"</formula>
    </cfRule>
    <cfRule type="cellIs" dxfId="716" priority="1815" operator="equal">
      <formula>"wip"</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4" operator="equal">
      <formula>"HOLD"</formula>
    </cfRule>
    <cfRule type="cellIs" dxfId="712" priority="1505" operator="equal">
      <formula>"ROW"</formula>
    </cfRule>
  </conditionalFormatting>
  <conditionalFormatting sqref="W36">
    <cfRule type="cellIs" dxfId="711" priority="907" operator="equal">
      <formula>"wip"</formula>
    </cfRule>
    <cfRule type="containsText" dxfId="710" priority="903" operator="containsText" text="Hold">
      <formula>NOT(ISERROR(SEARCH("Hold",W36)))</formula>
    </cfRule>
    <cfRule type="cellIs" dxfId="709" priority="905" operator="equal">
      <formula>"HOLD"</formula>
    </cfRule>
    <cfRule type="cellIs" dxfId="708" priority="904" operator="equal">
      <formula>"completedw"</formula>
    </cfRule>
    <cfRule type="cellIs" dxfId="707" priority="908" operator="equal">
      <formula>"Completed"</formula>
    </cfRule>
    <cfRule type="cellIs" dxfId="706" priority="906" operator="equal">
      <formula>"ROW"</formula>
    </cfRule>
  </conditionalFormatting>
  <conditionalFormatting sqref="W47">
    <cfRule type="cellIs" dxfId="705" priority="698" operator="equal">
      <formula>"ROW"</formula>
    </cfRule>
    <cfRule type="cellIs" dxfId="704" priority="696" operator="equal">
      <formula>"completedw"</formula>
    </cfRule>
    <cfRule type="containsText" dxfId="703" priority="695" operator="containsText" text="Hold">
      <formula>NOT(ISERROR(SEARCH("Hold",W47)))</formula>
    </cfRule>
    <cfRule type="cellIs" dxfId="702" priority="697" operator="equal">
      <formula>"HOLD"</formula>
    </cfRule>
    <cfRule type="cellIs" dxfId="701" priority="700" operator="equal">
      <formula>"Completed"</formula>
    </cfRule>
    <cfRule type="cellIs" dxfId="700" priority="699" operator="equal">
      <formula>"wip"</formula>
    </cfRule>
  </conditionalFormatting>
  <conditionalFormatting sqref="W51">
    <cfRule type="cellIs" dxfId="699" priority="1476" operator="equal">
      <formula>"completedw"</formula>
    </cfRule>
    <cfRule type="cellIs" dxfId="698" priority="1477" operator="equal">
      <formula>"HOLD"</formula>
    </cfRule>
    <cfRule type="cellIs" dxfId="697" priority="1478" operator="equal">
      <formula>"ROW"</formula>
    </cfRule>
  </conditionalFormatting>
  <conditionalFormatting sqref="W57">
    <cfRule type="containsText" dxfId="696" priority="611" operator="containsText" text="Hold">
      <formula>NOT(ISERROR(SEARCH("Hold",W57)))</formula>
    </cfRule>
    <cfRule type="cellIs" dxfId="695" priority="612" operator="equal">
      <formula>"completedw"</formula>
    </cfRule>
    <cfRule type="cellIs" dxfId="694" priority="613" operator="equal">
      <formula>"HOLD"</formula>
    </cfRule>
    <cfRule type="cellIs" dxfId="693" priority="614" operator="equal">
      <formula>"ROW"</formula>
    </cfRule>
    <cfRule type="cellIs" dxfId="692" priority="615" operator="equal">
      <formula>"wip"</formula>
    </cfRule>
    <cfRule type="cellIs" dxfId="691" priority="616" operator="equal">
      <formula>"Completed"</formula>
    </cfRule>
  </conditionalFormatting>
  <conditionalFormatting sqref="W68">
    <cfRule type="cellIs" dxfId="690" priority="793" operator="equal">
      <formula>"HOLD"</formula>
    </cfRule>
    <cfRule type="containsText" dxfId="689" priority="791" operator="containsText" text="Hold">
      <formula>NOT(ISERROR(SEARCH("Hold",W68)))</formula>
    </cfRule>
    <cfRule type="cellIs" dxfId="688" priority="792" operator="equal">
      <formula>"completedw"</formula>
    </cfRule>
    <cfRule type="cellIs" dxfId="687" priority="794" operator="equal">
      <formula>"ROW"</formula>
    </cfRule>
    <cfRule type="cellIs" dxfId="686" priority="795" operator="equal">
      <formula>"wip"</formula>
    </cfRule>
    <cfRule type="cellIs" dxfId="685" priority="796" operator="equal">
      <formula>"Completed"</formula>
    </cfRule>
  </conditionalFormatting>
  <conditionalFormatting sqref="W72:W73">
    <cfRule type="cellIs" dxfId="684" priority="1441" operator="equal">
      <formula>"HOLD"</formula>
    </cfRule>
    <cfRule type="cellIs" dxfId="683" priority="1440" operator="equal">
      <formula>"completedw"</formula>
    </cfRule>
    <cfRule type="cellIs" dxfId="682" priority="1442" operator="equal">
      <formula>"ROW"</formula>
    </cfRule>
  </conditionalFormatting>
  <conditionalFormatting sqref="W79">
    <cfRule type="containsText" dxfId="681" priority="539" operator="containsText" text="Hold">
      <formula>NOT(ISERROR(SEARCH("Hold",W79)))</formula>
    </cfRule>
    <cfRule type="cellIs" dxfId="680" priority="540" operator="equal">
      <formula>"completedw"</formula>
    </cfRule>
    <cfRule type="cellIs" dxfId="679" priority="542" operator="equal">
      <formula>"ROW"</formula>
    </cfRule>
    <cfRule type="cellIs" dxfId="678" priority="544" operator="equal">
      <formula>"Completed"</formula>
    </cfRule>
    <cfRule type="cellIs" dxfId="677" priority="543" operator="equal">
      <formula>"wip"</formula>
    </cfRule>
    <cfRule type="cellIs" dxfId="676" priority="541" operator="equal">
      <formula>"HOLD"</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3" operator="equal">
      <formula>"HOLD"</formula>
    </cfRule>
    <cfRule type="containsText" dxfId="672" priority="431" operator="containsText" text="Hold">
      <formula>NOT(ISERROR(SEARCH("Hold",W114)))</formula>
    </cfRule>
    <cfRule type="cellIs" dxfId="671" priority="436" operator="equal">
      <formula>"Completed"</formula>
    </cfRule>
    <cfRule type="cellIs" dxfId="670" priority="435" operator="equal">
      <formula>"wip"</formula>
    </cfRule>
    <cfRule type="cellIs" dxfId="669" priority="432" operator="equal">
      <formula>"completedw"</formula>
    </cfRule>
    <cfRule type="cellIs" dxfId="668" priority="434" operator="equal">
      <formula>"ROW"</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5" operator="equal">
      <formula>"wip"</formula>
    </cfRule>
    <cfRule type="cellIs" dxfId="663" priority="163" operator="equal">
      <formula>"HOLD"</formula>
    </cfRule>
    <cfRule type="cellIs" dxfId="662" priority="164" operator="equal">
      <formula>"ROW"</formula>
    </cfRule>
    <cfRule type="cellIs" dxfId="661" priority="162" operator="equal">
      <formula>"completedw"</formula>
    </cfRule>
    <cfRule type="containsText" dxfId="660" priority="161" operator="containsText" text="Hold">
      <formula>NOT(ISERROR(SEARCH("Hold",W161)))</formula>
    </cfRule>
    <cfRule type="cellIs" dxfId="659" priority="166" operator="equal">
      <formula>"Completed"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ellIs" dxfId="652" priority="222" operator="equal">
      <formula>"completedw"</formula>
    </cfRule>
    <cfRule type="containsText" dxfId="651" priority="221" operator="containsText" text="Hold">
      <formula>NOT(ISERROR(SEARCH("Hold",W237)))</formula>
    </cfRule>
    <cfRule type="cellIs" dxfId="650" priority="223" operator="equal">
      <formula>"HOLD"</formula>
    </cfRule>
    <cfRule type="cellIs" dxfId="649" priority="224" operator="equal">
      <formula>"ROW"</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8" operator="equal">
      <formula>"ROW"</formula>
    </cfRule>
    <cfRule type="cellIs" dxfId="645" priority="57" operator="equal">
      <formula>"HOLD"</formula>
    </cfRule>
    <cfRule type="cellIs" dxfId="644" priority="56" operator="equal">
      <formula>"completedw"</formula>
    </cfRule>
    <cfRule type="cellIs" dxfId="643" priority="59" operator="equal">
      <formula>"wip"</formula>
    </cfRule>
    <cfRule type="containsText" dxfId="642" priority="55" operator="containsText" text="Hold">
      <formula>NOT(ISERROR(SEARCH("Hold",W267)))</formula>
    </cfRule>
    <cfRule type="cellIs" dxfId="641" priority="60" operator="equal">
      <formula>"Completed"</formula>
    </cfRule>
  </conditionalFormatting>
  <conditionalFormatting sqref="W278">
    <cfRule type="cellIs" dxfId="640" priority="38" operator="equal">
      <formula>"completedw"</formula>
    </cfRule>
    <cfRule type="containsText" dxfId="639" priority="37" operator="containsText" text="Hold">
      <formula>NOT(ISERROR(SEARCH("Hold",W278)))</formula>
    </cfRule>
    <cfRule type="cellIs" dxfId="638" priority="39" operator="equal">
      <formula>"HOLD"</formula>
    </cfRule>
    <cfRule type="cellIs" dxfId="637" priority="40" operator="equal">
      <formula>"ROW"</formula>
    </cfRule>
    <cfRule type="cellIs" dxfId="636" priority="41" operator="equal">
      <formula>"wip"</formula>
    </cfRule>
    <cfRule type="cellIs" dxfId="635" priority="42" operator="equal">
      <formula>"Completed"</formula>
    </cfRule>
  </conditionalFormatting>
  <conditionalFormatting sqref="W289">
    <cfRule type="cellIs" dxfId="634" priority="207" operator="equal">
      <formula>"wip"</formula>
    </cfRule>
    <cfRule type="cellIs" dxfId="633" priority="206" operator="equal">
      <formula>"ROW"</formula>
    </cfRule>
    <cfRule type="cellIs" dxfId="632" priority="208" operator="equal">
      <formula>"Completed"</formula>
    </cfRule>
    <cfRule type="cellIs" dxfId="631" priority="205" operator="equal">
      <formula>"HOLD"</formula>
    </cfRule>
    <cfRule type="containsText" dxfId="630" priority="203" operator="containsText" text="Hold">
      <formula>NOT(ISERROR(SEARCH("Hold",W289)))</formula>
    </cfRule>
    <cfRule type="cellIs" dxfId="629" priority="204" operator="equal">
      <formula>"completedw"</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2" operator="equal">
      <formula>"Completed"</formula>
    </cfRule>
    <cfRule type="cellIs" dxfId="618" priority="1651" operator="equal">
      <formula>"wip"</formula>
    </cfRule>
    <cfRule type="cellIs" dxfId="617" priority="1649" operator="equal">
      <formula>"HOLD"</formula>
    </cfRule>
    <cfRule type="cellIs" dxfId="616" priority="1648" operator="equal">
      <formula>"completedw"</formula>
    </cfRule>
    <cfRule type="cellIs" dxfId="615" priority="1650" operator="equal">
      <formula>"ROW"</formula>
    </cfRule>
  </conditionalFormatting>
  <conditionalFormatting sqref="W208:AE208 X209 Z209:AE209">
    <cfRule type="cellIs" dxfId="614" priority="1166" operator="equal">
      <formula>"ROW"</formula>
    </cfRule>
    <cfRule type="cellIs" dxfId="613" priority="1164" operator="equal">
      <formula>"completedw"</formula>
    </cfRule>
    <cfRule type="cellIs" dxfId="612" priority="1165" operator="equal">
      <formula>"HOLD"</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50" operator="equal">
      <formula>"Completed"</formula>
    </cfRule>
    <cfRule type="cellIs" dxfId="609" priority="1549" operator="equal">
      <formula>"wip"</formula>
    </cfRule>
    <cfRule type="cellIs" dxfId="608" priority="1548" operator="equal">
      <formula>"ROW"</formula>
    </cfRule>
    <cfRule type="cellIs" dxfId="607" priority="1547" operator="equal">
      <formula>"HOLD"</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2" operator="equal">
      <formula>"Completed"</formula>
    </cfRule>
    <cfRule type="cellIs" dxfId="602" priority="2561" operator="equal">
      <formula>"wip"</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6" operator="equal">
      <formula>"Completed"</formula>
    </cfRule>
    <cfRule type="cellIs" dxfId="596" priority="2475" operator="equal">
      <formula>"wip"</formula>
    </cfRule>
  </conditionalFormatting>
  <conditionalFormatting sqref="X226">
    <cfRule type="cellIs" dxfId="595" priority="2447" operator="equal">
      <formula>"wip"</formula>
    </cfRule>
    <cfRule type="cellIs" dxfId="594" priority="2448" operator="equal">
      <formula>"Completed"</formula>
    </cfRule>
  </conditionalFormatting>
  <conditionalFormatting sqref="X257">
    <cfRule type="cellIs" dxfId="593" priority="2338" operator="equal">
      <formula>"Completed"</formula>
    </cfRule>
    <cfRule type="cellIs" dxfId="592" priority="2337" operator="equal">
      <formula>"wip"</formula>
    </cfRule>
  </conditionalFormatting>
  <conditionalFormatting sqref="X14:Y15">
    <cfRule type="cellIs" dxfId="591" priority="762" operator="equal">
      <formula>"completedw"</formula>
    </cfRule>
    <cfRule type="cellIs" dxfId="590" priority="763" operator="equal">
      <formula>"HOLD"</formula>
    </cfRule>
    <cfRule type="cellIs" dxfId="589" priority="766" operator="equal">
      <formula>"Completed"</formula>
    </cfRule>
    <cfRule type="cellIs" dxfId="588" priority="764" operator="equal">
      <formula>"ROW"</formula>
    </cfRule>
    <cfRule type="cellIs" dxfId="587" priority="765" operator="equal">
      <formula>"wip"</formula>
    </cfRule>
  </conditionalFormatting>
  <conditionalFormatting sqref="X267:Y268">
    <cfRule type="cellIs" dxfId="586" priority="2066" operator="equal">
      <formula>"HOLD"</formula>
    </cfRule>
    <cfRule type="cellIs" dxfId="585" priority="2067" operator="equal">
      <formula>"ROW"</formula>
    </cfRule>
    <cfRule type="cellIs" dxfId="584" priority="2065" operator="equal">
      <formula>"completedw"</formula>
    </cfRule>
    <cfRule type="cellIs" dxfId="583" priority="2068" operator="equal">
      <formula>"wip"</formula>
    </cfRule>
    <cfRule type="cellIs" dxfId="582" priority="2069" operator="equal">
      <formula>"Completed"</formula>
    </cfRule>
  </conditionalFormatting>
  <conditionalFormatting sqref="X289:Y290">
    <cfRule type="cellIs" dxfId="581" priority="1924" operator="equal">
      <formula>"wip"</formula>
    </cfRule>
    <cfRule type="cellIs" dxfId="580" priority="1925" operator="equal">
      <formula>"Completed"</formula>
    </cfRule>
  </conditionalFormatting>
  <conditionalFormatting sqref="X79:Z80">
    <cfRule type="cellIs" dxfId="579" priority="2188" operator="equal">
      <formula>"completedw"</formula>
    </cfRule>
    <cfRule type="cellIs" dxfId="578" priority="2191" operator="equal">
      <formula>"wip"</formula>
    </cfRule>
    <cfRule type="cellIs" dxfId="577" priority="2192" operator="equal">
      <formula>"Completed"</formula>
    </cfRule>
    <cfRule type="cellIs" dxfId="576" priority="2189" operator="equal">
      <formula>"HOLD"</formula>
    </cfRule>
    <cfRule type="cellIs" dxfId="575" priority="2190" operator="equal">
      <formula>"ROW"</formula>
    </cfRule>
  </conditionalFormatting>
  <conditionalFormatting sqref="X247:Z247">
    <cfRule type="cellIs" dxfId="574" priority="84" operator="equal">
      <formula>"Completed"</formula>
    </cfRule>
    <cfRule type="cellIs" dxfId="573" priority="83" operator="equal">
      <formula>"wip"</formula>
    </cfRule>
  </conditionalFormatting>
  <conditionalFormatting sqref="X289:Z290">
    <cfRule type="cellIs" dxfId="572" priority="1921" operator="equal">
      <formula>"completedw"</formula>
    </cfRule>
    <cfRule type="cellIs" dxfId="571" priority="1922" operator="equal">
      <formula>"HOLD"</formula>
    </cfRule>
    <cfRule type="cellIs" dxfId="570" priority="1923" operator="equal">
      <formula>"ROW"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2" operator="equal">
      <formula>"ROW"</formula>
    </cfRule>
    <cfRule type="cellIs" dxfId="566" priority="1500" operator="equal">
      <formula>"completedw"</formula>
    </cfRule>
  </conditionalFormatting>
  <conditionalFormatting sqref="Y36">
    <cfRule type="cellIs" dxfId="565" priority="899" operator="equal">
      <formula>"HOLD"</formula>
    </cfRule>
    <cfRule type="cellIs" dxfId="564" priority="898" operator="equal">
      <formula>"completedw"</formula>
    </cfRule>
    <cfRule type="containsText" dxfId="563" priority="897" operator="containsText" text="Hold">
      <formula>NOT(ISERROR(SEARCH("Hold",Y36)))</formula>
    </cfRule>
    <cfRule type="cellIs" dxfId="562" priority="901" operator="equal">
      <formula>"wip"</formula>
    </cfRule>
    <cfRule type="cellIs" dxfId="561" priority="902" operator="equal">
      <formula>"Completed"</formula>
    </cfRule>
    <cfRule type="cellIs" dxfId="560" priority="900" operator="equal">
      <formula>"ROW"</formula>
    </cfRule>
  </conditionalFormatting>
  <conditionalFormatting sqref="Y47">
    <cfRule type="cellIs" dxfId="559" priority="693" operator="equal">
      <formula>"wip"</formula>
    </cfRule>
    <cfRule type="cellIs" dxfId="558" priority="692" operator="equal">
      <formula>"ROW"</formula>
    </cfRule>
    <cfRule type="cellIs" dxfId="557" priority="694" operator="equal">
      <formula>"Completed"</formula>
    </cfRule>
    <cfRule type="cellIs" dxfId="556" priority="691" operator="equal">
      <formula>"HOLD"</formula>
    </cfRule>
    <cfRule type="cellIs" dxfId="555" priority="690" operator="equal">
      <formula>"completedw"</formula>
    </cfRule>
    <cfRule type="containsText" dxfId="554" priority="689" operator="containsText" text="Hold">
      <formula>NOT(ISERROR(SEARCH("Hold",Y47)))</formula>
    </cfRule>
  </conditionalFormatting>
  <conditionalFormatting sqref="Y57">
    <cfRule type="cellIs" dxfId="553" priority="871" operator="equal">
      <formula>"HOLD"</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0" operator="equal">
      <formula>"completedw"</formula>
    </cfRule>
    <cfRule type="containsText" dxfId="548" priority="869" operator="containsText" text="Hold">
      <formula>NOT(ISERROR(SEARCH("Hold",Y57)))</formula>
    </cfRule>
  </conditionalFormatting>
  <conditionalFormatting sqref="Y61:Y62">
    <cfRule type="cellIs" dxfId="547" priority="1460" operator="equal">
      <formula>"ROW"</formula>
    </cfRule>
    <cfRule type="cellIs" dxfId="546" priority="1458" operator="equal">
      <formula>"completedw"</formula>
    </cfRule>
    <cfRule type="cellIs" dxfId="545" priority="1459" operator="equal">
      <formula>"HOLD"</formula>
    </cfRule>
  </conditionalFormatting>
  <conditionalFormatting sqref="Y68">
    <cfRule type="cellIs" dxfId="544" priority="609" operator="equal">
      <formula>"wip"</formula>
    </cfRule>
    <cfRule type="cellIs" dxfId="543" priority="608" operator="equal">
      <formula>"ROW"</formula>
    </cfRule>
    <cfRule type="cellIs" dxfId="542" priority="610" operator="equal">
      <formula>"Completed"</formula>
    </cfRule>
    <cfRule type="cellIs" dxfId="541" priority="607" operator="equal">
      <formula>"HOLD"</formula>
    </cfRule>
    <cfRule type="cellIs" dxfId="540" priority="606" operator="equal">
      <formula>"completedw"</formula>
    </cfRule>
    <cfRule type="containsText" dxfId="539" priority="605" operator="containsText" text="Hold">
      <formula>NOT(ISERROR(SEARCH("Hold",Y68)))</formula>
    </cfRule>
  </conditionalFormatting>
  <conditionalFormatting sqref="Y72:Y73">
    <cfRule type="cellIs" dxfId="538" priority="1443" operator="equal">
      <formula>"completedw"</formula>
    </cfRule>
    <cfRule type="cellIs" dxfId="537" priority="1444" operator="equal">
      <formula>"HOLD"</formula>
    </cfRule>
    <cfRule type="cellIs" dxfId="536" priority="1445" operator="equal">
      <formula>"ROW"</formula>
    </cfRule>
  </conditionalFormatting>
  <conditionalFormatting sqref="Y79:Y80">
    <cfRule type="containsText" dxfId="535" priority="2187" operator="containsText" text="Hold">
      <formula>NOT(ISERROR(SEARCH("Hold",Y79)))</formula>
    </cfRule>
  </conditionalFormatting>
  <conditionalFormatting sqref="Y90">
    <cfRule type="cellIs" dxfId="534" priority="472" operator="equal">
      <formula>"Completed"</formula>
    </cfRule>
    <cfRule type="cellIs" dxfId="533" priority="471" operator="equal">
      <formula>"wip"</formula>
    </cfRule>
    <cfRule type="cellIs" dxfId="532" priority="470" operator="equal">
      <formula>"ROW"</formula>
    </cfRule>
    <cfRule type="cellIs" dxfId="531" priority="469" operator="equal">
      <formula>"HOLD"</formula>
    </cfRule>
    <cfRule type="cellIs" dxfId="530" priority="468" operator="equal">
      <formula>"completedw"</formula>
    </cfRule>
    <cfRule type="containsText" dxfId="529" priority="467" operator="containsText" text="Hold">
      <formula>NOT(ISERROR(SEARCH("Hold",Y90)))</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57" operator="equal">
      <formula>"HOLD"</formula>
    </cfRule>
    <cfRule type="containsText" dxfId="517" priority="155" operator="containsText" text="Hold">
      <formula>NOT(ISERROR(SEARCH("Hold",Y161)))</formula>
    </cfRule>
    <cfRule type="cellIs" dxfId="516" priority="156" operator="equal">
      <formula>"completedw"</formula>
    </cfRule>
    <cfRule type="cellIs" dxfId="515" priority="158" operator="equal">
      <formula>"ROW"</formula>
    </cfRule>
    <cfRule type="cellIs" dxfId="514" priority="160" operator="equal">
      <formula>"Completed"</formula>
    </cfRule>
    <cfRule type="cellIs" dxfId="513" priority="159" operator="equal">
      <formula>"wip"</formula>
    </cfRule>
  </conditionalFormatting>
  <conditionalFormatting sqref="Y176:Y177">
    <cfRule type="cellIs" dxfId="512" priority="1373" operator="equal">
      <formula>"ROW"</formula>
    </cfRule>
    <cfRule type="cellIs" dxfId="511" priority="1372" operator="equal">
      <formula>"HOLD"</formula>
    </cfRule>
    <cfRule type="cellIs" dxfId="510" priority="1371" operator="equal">
      <formula>"completedw"</formula>
    </cfRule>
  </conditionalFormatting>
  <conditionalFormatting sqref="Y187">
    <cfRule type="cellIs" dxfId="509" priority="1765" operator="equal">
      <formula>"completedw"</formula>
    </cfRule>
    <cfRule type="cellIs" dxfId="508" priority="1766" operator="equal">
      <formula>"HOLD"</formula>
    </cfRule>
    <cfRule type="cellIs" dxfId="507" priority="1767" operator="equal">
      <formula>"ROW"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5" operator="equal">
      <formula>"HOLD"</formula>
    </cfRule>
    <cfRule type="cellIs" dxfId="503" priority="1186" operator="equal">
      <formula>"ROW"</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ellIs" dxfId="493" priority="36" operator="equal">
      <formula>"Completed"</formula>
    </cfRule>
    <cfRule type="cellIs" dxfId="492" priority="35" operator="equal">
      <formula>"wip"</formula>
    </cfRule>
    <cfRule type="cellIs" dxfId="491" priority="34" operator="equal">
      <formula>"ROW"</formula>
    </cfRule>
    <cfRule type="cellIs" dxfId="490" priority="33" operator="equal">
      <formula>"HOLD"</formula>
    </cfRule>
    <cfRule type="cellIs" dxfId="489" priority="32" operator="equal">
      <formula>"completedw"</formula>
    </cfRule>
    <cfRule type="containsText" dxfId="488" priority="31" operator="containsText" text="Hold">
      <formula>NOT(ISERROR(SEARCH("Hold",Y278)))</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9" operator="equal">
      <formula>"wip"</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8" operator="equal">
      <formula>"ROW"</formula>
    </cfRule>
  </conditionalFormatting>
  <conditionalFormatting sqref="Y311:Z312">
    <cfRule type="cellIs" dxfId="476" priority="1646" operator="equal">
      <formula>"Completed"</formula>
    </cfRule>
    <cfRule type="cellIs" dxfId="475" priority="1644" operator="equal">
      <formula>"ROW"</formula>
    </cfRule>
    <cfRule type="cellIs" dxfId="474" priority="1643" operator="equal">
      <formula>"HOLD"</formula>
    </cfRule>
    <cfRule type="cellIs" dxfId="473" priority="1642" operator="equal">
      <formula>"completedw"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4" operator="equal">
      <formula>"wip"</formula>
    </cfRule>
    <cfRule type="cellIs" dxfId="467" priority="1785" operator="equal">
      <formula>"Completed"</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30" operator="equal">
      <formula>"Completed"</formula>
    </cfRule>
    <cfRule type="cellIs" dxfId="461" priority="2529" operator="equal">
      <formula>"wip"</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4" operator="equal">
      <formula>"Completed"</formula>
    </cfRule>
    <cfRule type="cellIs" dxfId="457" priority="2473" operator="equal">
      <formula>"wip"</formula>
    </cfRule>
  </conditionalFormatting>
  <conditionalFormatting sqref="Z226">
    <cfRule type="cellIs" dxfId="456" priority="2445" operator="equal">
      <formula>"wip"</formula>
    </cfRule>
    <cfRule type="cellIs" dxfId="455" priority="2446" operator="equal">
      <formula>"Completed"</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60" operator="equal">
      <formula>"Completed"</formula>
    </cfRule>
    <cfRule type="cellIs" dxfId="448" priority="758" operator="equal">
      <formula>"ROW"</formula>
    </cfRule>
    <cfRule type="cellIs" dxfId="447" priority="757" operator="equal">
      <formula>"HOLD"</formula>
    </cfRule>
    <cfRule type="cellIs" dxfId="446" priority="756" operator="equal">
      <formula>"completedw"</formula>
    </cfRule>
    <cfRule type="cellIs" dxfId="445" priority="759" operator="equal">
      <formula>"wip"</formula>
    </cfRule>
  </conditionalFormatting>
  <conditionalFormatting sqref="Z267:AA268">
    <cfRule type="cellIs" dxfId="444" priority="2072" operator="equal">
      <formula>"HOLD"</formula>
    </cfRule>
    <cfRule type="cellIs" dxfId="443" priority="2071" operator="equal">
      <formula>"completedw"</formula>
    </cfRule>
    <cfRule type="cellIs" dxfId="442" priority="2073" operator="equal">
      <formula>"ROW"</formula>
    </cfRule>
    <cfRule type="cellIs" dxfId="441" priority="2074" operator="equal">
      <formula>"wip"</formula>
    </cfRule>
    <cfRule type="cellIs" dxfId="440" priority="2075" operator="equal">
      <formula>"Completed"</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2" operator="equal">
      <formula>"Completed"</formula>
    </cfRule>
    <cfRule type="cellIs" dxfId="434" priority="101" operator="equal">
      <formula>"wip"</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9" operator="equal">
      <formula>"ROW"</formula>
    </cfRule>
    <cfRule type="cellIs" dxfId="431" priority="1498" operator="equal">
      <formula>"HOLD"</formula>
    </cfRule>
    <cfRule type="cellIs" dxfId="430" priority="1497" operator="equal">
      <formula>"completedw"</formula>
    </cfRule>
  </conditionalFormatting>
  <conditionalFormatting sqref="AA36">
    <cfRule type="cellIs" dxfId="429" priority="893" operator="equal">
      <formula>"HOLD"</formula>
    </cfRule>
    <cfRule type="cellIs" dxfId="428" priority="894" operator="equal">
      <formula>"ROW"</formula>
    </cfRule>
    <cfRule type="cellIs" dxfId="427" priority="892" operator="equal">
      <formula>"completedw"</formula>
    </cfRule>
    <cfRule type="cellIs" dxfId="426" priority="895" operator="equal">
      <formula>"wip"</formula>
    </cfRule>
    <cfRule type="cellIs" dxfId="425" priority="896" operator="equal">
      <formula>"Completed"</formula>
    </cfRule>
    <cfRule type="containsText" dxfId="424" priority="891" operator="containsText" text="Hold">
      <formula>NOT(ISERROR(SEARCH("Hold",AA36)))</formula>
    </cfRule>
  </conditionalFormatting>
  <conditionalFormatting sqref="AA47">
    <cfRule type="containsText" dxfId="423" priority="683" operator="containsText" text="Hold">
      <formula>NOT(ISERROR(SEARCH("Hold",AA47)))</formula>
    </cfRule>
    <cfRule type="cellIs" dxfId="422" priority="687" operator="equal">
      <formula>"wip"</formula>
    </cfRule>
    <cfRule type="cellIs" dxfId="421" priority="686" operator="equal">
      <formula>"ROW"</formula>
    </cfRule>
    <cfRule type="cellIs" dxfId="420" priority="688" operator="equal">
      <formula>"Completed"</formula>
    </cfRule>
    <cfRule type="cellIs" dxfId="419" priority="684" operator="equal">
      <formula>"completedw"</formula>
    </cfRule>
    <cfRule type="cellIs" dxfId="418" priority="685" operator="equal">
      <formula>"HOLD"</formula>
    </cfRule>
  </conditionalFormatting>
  <conditionalFormatting sqref="AA57">
    <cfRule type="cellIs" dxfId="417" priority="866" operator="equal">
      <formula>"ROW"</formula>
    </cfRule>
    <cfRule type="cellIs" dxfId="416" priority="868" operator="equal">
      <formula>"Completed"</formula>
    </cfRule>
    <cfRule type="cellIs" dxfId="415" priority="864" operator="equal">
      <formula>"completedw"</formula>
    </cfRule>
    <cfRule type="containsText" dxfId="414" priority="863" operator="containsText" text="Hold">
      <formula>NOT(ISERROR(SEARCH("Hold",AA57)))</formula>
    </cfRule>
    <cfRule type="cellIs" dxfId="413" priority="865" operator="equal">
      <formula>"HOLD"</formula>
    </cfRule>
    <cfRule type="cellIs" dxfId="412" priority="867" operator="equal">
      <formula>"wip"</formula>
    </cfRule>
  </conditionalFormatting>
  <conditionalFormatting sqref="AA61:AA62">
    <cfRule type="cellIs" dxfId="411" priority="1455" operator="equal">
      <formula>"completedw"</formula>
    </cfRule>
    <cfRule type="cellIs" dxfId="410" priority="1456" operator="equal">
      <formula>"HOLD"</formula>
    </cfRule>
    <cfRule type="cellIs" dxfId="409" priority="1457" operator="equal">
      <formula>"ROW"</formula>
    </cfRule>
  </conditionalFormatting>
  <conditionalFormatting sqref="AA68">
    <cfRule type="cellIs" dxfId="408" priority="600" operator="equal">
      <formula>"completedw"</formula>
    </cfRule>
    <cfRule type="containsText" dxfId="407" priority="599" operator="containsText" text="Hold">
      <formula>NOT(ISERROR(SEARCH("Hold",AA68)))</formula>
    </cfRule>
    <cfRule type="cellIs" dxfId="406" priority="604" operator="equal">
      <formula>"Completed"</formula>
    </cfRule>
    <cfRule type="cellIs" dxfId="405" priority="602" operator="equal">
      <formula>"ROW"</formula>
    </cfRule>
    <cfRule type="cellIs" dxfId="404" priority="601" operator="equal">
      <formula>"HOLD"</formula>
    </cfRule>
    <cfRule type="cellIs" dxfId="403" priority="603" operator="equal">
      <formula>"wip"</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8" operator="equal">
      <formula>"Completed"</formula>
    </cfRule>
    <cfRule type="cellIs" dxfId="398" priority="536" operator="equal">
      <formula>"ROW"</formula>
    </cfRule>
    <cfRule type="cellIs" dxfId="397" priority="535" operator="equal">
      <formula>"HOLD"</formula>
    </cfRule>
    <cfRule type="containsText" dxfId="396" priority="533" operator="containsText" text="Hold">
      <formula>NOT(ISERROR(SEARCH("Hold",AA79)))</formula>
    </cfRule>
    <cfRule type="cellIs" dxfId="395" priority="537" operator="equal">
      <formula>"wip"</formula>
    </cfRule>
    <cfRule type="cellIs" dxfId="394" priority="534" operator="equal">
      <formula>"completedw"</formula>
    </cfRule>
  </conditionalFormatting>
  <conditionalFormatting sqref="AA90">
    <cfRule type="cellIs" dxfId="393" priority="463" operator="equal">
      <formula>"HOLD"</formula>
    </cfRule>
    <cfRule type="cellIs" dxfId="392" priority="464" operator="equal">
      <formula>"ROW"</formula>
    </cfRule>
    <cfRule type="cellIs" dxfId="391" priority="462" operator="equal">
      <formula>"completedw"</formula>
    </cfRule>
    <cfRule type="cellIs" dxfId="390" priority="466" operator="equal">
      <formula>"Completed"</formula>
    </cfRule>
    <cfRule type="cellIs" dxfId="389" priority="465" operator="equal">
      <formula>"wip"</formula>
    </cfRule>
    <cfRule type="containsText" dxfId="388" priority="461" operator="containsText" text="Hold">
      <formula>NOT(ISERROR(SEARCH("Hold",AA90)))</formula>
    </cfRule>
  </conditionalFormatting>
  <conditionalFormatting sqref="AA102">
    <cfRule type="cellIs" dxfId="387" priority="201" operator="equal">
      <formula>"wip"</formula>
    </cfRule>
    <cfRule type="cellIs" dxfId="386" priority="199" operator="equal">
      <formula>"HOLD"</formula>
    </cfRule>
    <cfRule type="cellIs" dxfId="385" priority="198" operator="equal">
      <formula>"completedw"</formula>
    </cfRule>
    <cfRule type="cellIs" dxfId="384" priority="202" operator="equal">
      <formula>"Completed"</formula>
    </cfRule>
    <cfRule type="containsText" dxfId="383" priority="197" operator="containsText" text="Hold">
      <formula>NOT(ISERROR(SEARCH("Hold",AA102)))</formula>
    </cfRule>
    <cfRule type="cellIs" dxfId="382" priority="200" operator="equal">
      <formula>"ROW"</formula>
    </cfRule>
  </conditionalFormatting>
  <conditionalFormatting sqref="AA114:AA115">
    <cfRule type="containsText" dxfId="381" priority="2243" operator="containsText" text="Hold">
      <formula>NOT(ISERROR(SEARCH("Hold",AA114)))</formula>
    </cfRule>
  </conditionalFormatting>
  <conditionalFormatting sqref="AA126">
    <cfRule type="cellIs" dxfId="380" priority="416" operator="equal">
      <formula>"ROW"</formula>
    </cfRule>
    <cfRule type="containsText" dxfId="379" priority="413" operator="containsText" text="Hold">
      <formula>NOT(ISERROR(SEARCH("Hold",AA126)))</formula>
    </cfRule>
    <cfRule type="cellIs" dxfId="378" priority="414" operator="equal">
      <formula>"completedw"</formula>
    </cfRule>
    <cfRule type="cellIs" dxfId="377" priority="415" operator="equal">
      <formula>"HOLD"</formula>
    </cfRule>
    <cfRule type="cellIs" dxfId="376" priority="417" operator="equal">
      <formula>"wip"</formula>
    </cfRule>
    <cfRule type="cellIs" dxfId="375" priority="418" operator="equal">
      <formula>"Completed"</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0" operator="equal">
      <formula>"completedw"</formula>
    </cfRule>
    <cfRule type="containsText" dxfId="371" priority="149" operator="containsText" text="Hold">
      <formula>NOT(ISERROR(SEARCH("Hold",AA161)))</formula>
    </cfRule>
    <cfRule type="cellIs" dxfId="370" priority="154" operator="equal">
      <formula>"Completed"</formula>
    </cfRule>
    <cfRule type="cellIs" dxfId="369" priority="153" operator="equal">
      <formula>"wip"</formula>
    </cfRule>
    <cfRule type="cellIs" dxfId="368" priority="152" operator="equal">
      <formula>"ROW"</formula>
    </cfRule>
    <cfRule type="cellIs" dxfId="367" priority="151" operator="equal">
      <formula>"HOLD"</formula>
    </cfRule>
  </conditionalFormatting>
  <conditionalFormatting sqref="AA165:AA166">
    <cfRule type="cellIs" dxfId="366" priority="1381" operator="equal">
      <formula>"HOLD"</formula>
    </cfRule>
    <cfRule type="cellIs" dxfId="365" priority="1382" operator="equal">
      <formula>"ROW"</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100" operator="equal">
      <formula>"ROW"</formula>
    </cfRule>
    <cfRule type="cellIs" dxfId="356" priority="99" operator="equal">
      <formula>"HOLD"</formula>
    </cfRule>
    <cfRule type="cellIs" dxfId="355" priority="98" operator="equal">
      <formula>"completedw"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90" operator="equal">
      <formula>"HOLD"</formula>
    </cfRule>
    <cfRule type="cellIs" dxfId="351" priority="2091" operator="equal">
      <formula>"ROW"</formula>
    </cfRule>
    <cfRule type="cellIs" dxfId="350" priority="2089" operator="equal">
      <formula>"completedw"</formula>
    </cfRule>
  </conditionalFormatting>
  <conditionalFormatting sqref="AA257:AA258">
    <cfRule type="containsText" dxfId="349" priority="2088" operator="containsText" text="Hold">
      <formula>NOT(ISERROR(SEARCH("Hold",AA257)))</formula>
    </cfRule>
    <cfRule type="cellIs" dxfId="348" priority="2093" operator="equal">
      <formula>"Completed"</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2" operator="equal">
      <formula>"HOLD"</formula>
    </cfRule>
    <cfRule type="cellIs" dxfId="344" priority="1133" operator="equal">
      <formula>"ROW"</formula>
    </cfRule>
    <cfRule type="cellIs" dxfId="343" priority="1131" operator="equal">
      <formula>"completedw"</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6" operator="equal">
      <formula>"HOLD"</formula>
    </cfRule>
    <cfRule type="cellIs" dxfId="340" priority="1945" operator="equal">
      <formula>"completedw"</formula>
    </cfRule>
    <cfRule type="cellIs" dxfId="339" priority="1947" operator="equal">
      <formula>"ROW"</formula>
    </cfRule>
  </conditionalFormatting>
  <conditionalFormatting sqref="AA285">
    <cfRule type="cellIs" dxfId="338" priority="1340" operator="equal">
      <formula>"ROW"</formula>
    </cfRule>
    <cfRule type="cellIs" dxfId="337" priority="1338" operator="equal">
      <formula>"completedw"</formula>
    </cfRule>
    <cfRule type="cellIs" dxfId="336" priority="1339" operator="equal">
      <formula>"HOLD"</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ontainsText" dxfId="331" priority="1689" operator="containsText" text="Hold">
      <formula>NOT(ISERROR(SEARCH("Hold",AA300)))</formula>
    </cfRule>
    <cfRule type="cellIs" dxfId="330" priority="1694" operator="equal">
      <formula>"Completed"</formula>
    </cfRule>
    <cfRule type="cellIs" dxfId="329" priority="1693" operator="equal">
      <formula>"wip"</formula>
    </cfRule>
    <cfRule type="cellIs" dxfId="328" priority="1692" operator="equal">
      <formula>"ROW"</formula>
    </cfRule>
    <cfRule type="cellIs" dxfId="327" priority="1691" operator="equal">
      <formula>"HOLD"</formula>
    </cfRule>
    <cfRule type="cellIs" dxfId="326" priority="1690" operator="equal">
      <formula>"completedw"</formula>
    </cfRule>
  </conditionalFormatting>
  <conditionalFormatting sqref="AA308:AA312">
    <cfRule type="cellIs" dxfId="325" priority="1638" operator="equal">
      <formula>"ROW"</formula>
    </cfRule>
    <cfRule type="cellIs" dxfId="324" priority="1636" operator="equal">
      <formula>"completedw"</formula>
    </cfRule>
    <cfRule type="cellIs" dxfId="323" priority="1637" operator="equal">
      <formula>"HOLD"</formula>
    </cfRule>
  </conditionalFormatting>
  <conditionalFormatting sqref="AA311:AA312">
    <cfRule type="cellIs" dxfId="322" priority="1640" operator="equal">
      <formula>"Completed"</formula>
    </cfRule>
    <cfRule type="cellIs" dxfId="321" priority="1639" operator="equal">
      <formula>"wip"</formula>
    </cfRule>
    <cfRule type="containsText" dxfId="320" priority="1635" operator="containsText" text="Hold">
      <formula>NOT(ISERROR(SEARCH("Hold",AA311)))</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299" operator="equal">
      <formula>"completedw"</formula>
    </cfRule>
    <cfRule type="cellIs" dxfId="315" priority="1300" operator="equal">
      <formula>"HOLD"</formula>
    </cfRule>
    <cfRule type="cellIs" dxfId="314" priority="1301" operator="equal">
      <formula>"ROW"</formula>
    </cfRule>
  </conditionalFormatting>
  <conditionalFormatting sqref="AA176:AE177">
    <cfRule type="cellIs" dxfId="313" priority="1374" operator="equal">
      <formula>"completedw"</formula>
    </cfRule>
    <cfRule type="cellIs" dxfId="312" priority="1375" operator="equal">
      <formula>"HOLD"</formula>
    </cfRule>
    <cfRule type="cellIs" dxfId="311" priority="1376" operator="equal">
      <formula>"ROW"</formula>
    </cfRule>
  </conditionalFormatting>
  <conditionalFormatting sqref="AA282:AE283">
    <cfRule type="cellIs" dxfId="310" priority="1127" operator="equal">
      <formula>"ROW"</formula>
    </cfRule>
    <cfRule type="cellIs" dxfId="309" priority="1125" operator="equal">
      <formula>"completedw"</formula>
    </cfRule>
    <cfRule type="cellIs" dxfId="308" priority="1126" operator="equal">
      <formula>"HOLD"</formula>
    </cfRule>
  </conditionalFormatting>
  <conditionalFormatting sqref="AA187:AK187">
    <cfRule type="cellIs" dxfId="307" priority="1191" operator="equal">
      <formula>"HOLD"</formula>
    </cfRule>
    <cfRule type="cellIs" dxfId="306" priority="1190" operator="equal">
      <formula>"completedw"</formula>
    </cfRule>
    <cfRule type="cellIs" dxfId="305" priority="1192" operator="equal">
      <formula>"ROW"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8" operator="equal">
      <formula>"Completed"</formula>
    </cfRule>
    <cfRule type="cellIs" dxfId="298" priority="2557" operator="equal">
      <formula>"wip"</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2" operator="equal">
      <formula>"Completed"</formula>
    </cfRule>
    <cfRule type="cellIs" dxfId="292" priority="2471" operator="equal">
      <formula>"wip"</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2" operator="equal">
      <formula>"ROW"</formula>
    </cfRule>
    <cfRule type="cellIs" dxfId="284" priority="2331" operator="equal">
      <formula>"HOLD"</formula>
    </cfRule>
    <cfRule type="cellIs" dxfId="283" priority="2330" operator="equal">
      <formula>"completedw"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3" operator="equal">
      <formula>"ROW"</formula>
    </cfRule>
    <cfRule type="cellIs" dxfId="277" priority="1752" operator="equal">
      <formula>"HOLD"</formula>
    </cfRule>
    <cfRule type="cellIs" dxfId="276" priority="1751" operator="equal">
      <formula>"completedw"</formula>
    </cfRule>
  </conditionalFormatting>
  <conditionalFormatting sqref="AB300">
    <cfRule type="cellIs" dxfId="275" priority="1749" operator="equal">
      <formula>"wip"</formula>
    </cfRule>
    <cfRule type="cellIs" dxfId="274" priority="1750" operator="equal">
      <formula>"Completed"</formula>
    </cfRule>
  </conditionalFormatting>
  <conditionalFormatting sqref="AB308:AB313">
    <cfRule type="cellIs" dxfId="273" priority="1662" operator="equal">
      <formula>"HOLD"</formula>
    </cfRule>
    <cfRule type="cellIs" dxfId="272" priority="1661" operator="equal">
      <formula>"completedw"</formula>
    </cfRule>
    <cfRule type="cellIs" dxfId="271" priority="1663" operator="equal">
      <formula>"ROW"</formula>
    </cfRule>
  </conditionalFormatting>
  <conditionalFormatting sqref="AB311">
    <cfRule type="cellIs" dxfId="270" priority="1659" operator="equal">
      <formula>"wip"</formula>
    </cfRule>
    <cfRule type="cellIs" dxfId="269" priority="1660" operator="equal">
      <formula>"Completed"</formula>
    </cfRule>
  </conditionalFormatting>
  <conditionalFormatting sqref="AB14:AC15">
    <cfRule type="cellIs" dxfId="268" priority="752" operator="equal">
      <formula>"ROW"</formula>
    </cfRule>
    <cfRule type="cellIs" dxfId="267" priority="753" operator="equal">
      <formula>"wip"</formula>
    </cfRule>
    <cfRule type="cellIs" dxfId="266" priority="754" operator="equal">
      <formula>"Completed"</formula>
    </cfRule>
    <cfRule type="cellIs" dxfId="265" priority="751" operator="equal">
      <formula>"HOLD"</formula>
    </cfRule>
    <cfRule type="cellIs" dxfId="264" priority="750" operator="equal">
      <formula>"completedw"</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89" operator="equal">
      <formula>"completedw"</formula>
    </cfRule>
    <cfRule type="cellIs" dxfId="260" priority="1390" operator="equal">
      <formula>"HOLD"</formula>
    </cfRule>
    <cfRule type="cellIs" dxfId="259" priority="1391" operator="equal">
      <formula>"ROW"</formula>
    </cfRule>
  </conditionalFormatting>
  <conditionalFormatting sqref="AB254:AE259">
    <cfRule type="cellIs" dxfId="258" priority="2084" operator="equal">
      <formula>"HOLD"</formula>
    </cfRule>
    <cfRule type="cellIs" dxfId="257" priority="2085" operator="equal">
      <formula>"ROW"</formula>
    </cfRule>
    <cfRule type="cellIs" dxfId="256" priority="2083" operator="equal">
      <formula>"completedw"</formula>
    </cfRule>
  </conditionalFormatting>
  <conditionalFormatting sqref="AB285:AE294">
    <cfRule type="cellIs" dxfId="255" priority="1933" operator="equal">
      <formula>"completedw"</formula>
    </cfRule>
    <cfRule type="cellIs" dxfId="254" priority="1934" operator="equal">
      <formula>"HOLD"</formula>
    </cfRule>
    <cfRule type="cellIs" dxfId="253" priority="1935" operator="equal">
      <formula>"ROW"</formula>
    </cfRule>
  </conditionalFormatting>
  <conditionalFormatting sqref="AB102:AK103">
    <cfRule type="cellIs" dxfId="252" priority="1858" operator="equal">
      <formula>"ROW"</formula>
    </cfRule>
    <cfRule type="cellIs" dxfId="251" priority="1856" operator="equal">
      <formula>"completedw"</formula>
    </cfRule>
    <cfRule type="cellIs" dxfId="250" priority="1857" operator="equal">
      <formula>"HOLD"</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90" operator="equal">
      <formula>"Completed"</formula>
    </cfRule>
    <cfRule type="cellIs" dxfId="244" priority="889" operator="equal">
      <formula>"wip"</formula>
    </cfRule>
    <cfRule type="cellIs" dxfId="243" priority="886" operator="equal">
      <formula>"completedw"</formula>
    </cfRule>
    <cfRule type="cellIs" dxfId="242" priority="887" operator="equal">
      <formula>"HOLD"</formula>
    </cfRule>
    <cfRule type="containsText" dxfId="241" priority="885" operator="containsText" text="Hold">
      <formula>NOT(ISERROR(SEARCH("Hold",AC36)))</formula>
    </cfRule>
    <cfRule type="cellIs" dxfId="240" priority="888" operator="equal">
      <formula>"ROW"</formula>
    </cfRule>
  </conditionalFormatting>
  <conditionalFormatting sqref="AC47">
    <cfRule type="containsText" dxfId="239" priority="677" operator="containsText" text="Hold">
      <formula>NOT(ISERROR(SEARCH("Hold",AC47)))</formula>
    </cfRule>
    <cfRule type="cellIs" dxfId="238" priority="678" operator="equal">
      <formula>"completedw"</formula>
    </cfRule>
    <cfRule type="cellIs" dxfId="237" priority="679" operator="equal">
      <formula>"HOLD"</formula>
    </cfRule>
    <cfRule type="cellIs" dxfId="236" priority="680" operator="equal">
      <formula>"ROW"</formula>
    </cfRule>
    <cfRule type="cellIs" dxfId="235" priority="681" operator="equal">
      <formula>"wip"</formula>
    </cfRule>
    <cfRule type="cellIs" dxfId="234" priority="682" operator="equal">
      <formula>"Completed"</formula>
    </cfRule>
  </conditionalFormatting>
  <conditionalFormatting sqref="AC57">
    <cfRule type="cellIs" dxfId="233" priority="862" operator="equal">
      <formula>"Completed"</formula>
    </cfRule>
    <cfRule type="cellIs" dxfId="232" priority="861" operator="equal">
      <formula>"wip"</formula>
    </cfRule>
    <cfRule type="cellIs" dxfId="231" priority="860" operator="equal">
      <formula>"ROW"</formula>
    </cfRule>
    <cfRule type="cellIs" dxfId="230" priority="859" operator="equal">
      <formula>"HOLD"</formula>
    </cfRule>
    <cfRule type="cellIs" dxfId="229" priority="858" operator="equal">
      <formula>"completedw"</formula>
    </cfRule>
    <cfRule type="containsText" dxfId="228" priority="857" operator="containsText" text="Hold">
      <formula>NOT(ISERROR(SEARCH("Hold",AC57)))</formula>
    </cfRule>
  </conditionalFormatting>
  <conditionalFormatting sqref="AC68">
    <cfRule type="cellIs" dxfId="227" priority="597" operator="equal">
      <formula>"wip"</formula>
    </cfRule>
    <cfRule type="cellIs" dxfId="226" priority="596" operator="equal">
      <formula>"ROW"</formula>
    </cfRule>
    <cfRule type="cellIs" dxfId="225" priority="595" operator="equal">
      <formula>"HOLD"</formula>
    </cfRule>
    <cfRule type="cellIs" dxfId="224" priority="594" operator="equal">
      <formula>"completedw"</formula>
    </cfRule>
    <cfRule type="containsText" dxfId="223" priority="593" operator="containsText" text="Hold">
      <formula>NOT(ISERROR(SEARCH("Hold",AC68)))</formula>
    </cfRule>
    <cfRule type="cellIs" dxfId="222" priority="598" operator="equal">
      <formula>"Completed"</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1" operator="equal">
      <formula>"wip"</formula>
    </cfRule>
    <cfRule type="cellIs" dxfId="217" priority="532" operator="equal">
      <formula>"Completed"</formula>
    </cfRule>
    <cfRule type="cellIs" dxfId="216" priority="530" operator="equal">
      <formula>"ROW"</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6" operator="equal">
      <formula>"completedw"</formula>
    </cfRule>
    <cfRule type="containsText" dxfId="211" priority="455" operator="containsText" text="Hold">
      <formula>NOT(ISERROR(SEARCH("Hold",AC90)))</formula>
    </cfRule>
    <cfRule type="cellIs" dxfId="210" priority="457" operator="equal">
      <formula>"HOLD"</formula>
    </cfRule>
  </conditionalFormatting>
  <conditionalFormatting sqref="AC114">
    <cfRule type="cellIs" dxfId="209" priority="430" operator="equal">
      <formula>"Completed"</formula>
    </cfRule>
    <cfRule type="cellIs" dxfId="208" priority="429" operator="equal">
      <formula>"wip"</formula>
    </cfRule>
    <cfRule type="containsText" dxfId="207" priority="425" operator="containsText" text="Hold">
      <formula>NOT(ISERROR(SEARCH("Hold",AC114)))</formula>
    </cfRule>
    <cfRule type="cellIs" dxfId="206" priority="426" operator="equal">
      <formula>"completedw"</formula>
    </cfRule>
    <cfRule type="cellIs" dxfId="205" priority="427" operator="equal">
      <formula>"HOLD"</formula>
    </cfRule>
    <cfRule type="cellIs" dxfId="204" priority="428" operator="equal">
      <formula>"ROW"</formula>
    </cfRule>
  </conditionalFormatting>
  <conditionalFormatting sqref="AC126">
    <cfRule type="cellIs" dxfId="203" priority="410" operator="equal">
      <formula>"ROW"</formula>
    </cfRule>
    <cfRule type="cellIs" dxfId="202" priority="408" operator="equal">
      <formula>"completedw"</formula>
    </cfRule>
    <cfRule type="cellIs" dxfId="201" priority="411" operator="equal">
      <formula>"wip"</formula>
    </cfRule>
    <cfRule type="cellIs" dxfId="200" priority="412" operator="equal">
      <formula>"Completed"</formula>
    </cfRule>
    <cfRule type="containsText" dxfId="199" priority="407" operator="containsText" text="Hold">
      <formula>NOT(ISERROR(SEARCH("Hold",AC126)))</formula>
    </cfRule>
    <cfRule type="cellIs" dxfId="198" priority="409" operator="equal">
      <formula>"HOLD"</formula>
    </cfRule>
  </conditionalFormatting>
  <conditionalFormatting sqref="AC150">
    <cfRule type="cellIs" dxfId="197" priority="388" operator="equal">
      <formula>"Completed"</formula>
    </cfRule>
    <cfRule type="cellIs" dxfId="196" priority="386" operator="equal">
      <formula>"ROW"</formula>
    </cfRule>
    <cfRule type="containsText" dxfId="195" priority="383" operator="containsText" text="Hold">
      <formula>NOT(ISERROR(SEARCH("Hold",AC150)))</formula>
    </cfRule>
    <cfRule type="cellIs" dxfId="194" priority="384" operator="equal">
      <formula>"completedw"</formula>
    </cfRule>
    <cfRule type="cellIs" dxfId="193" priority="385" operator="equal">
      <formula>"HOLD"</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7" operator="equal">
      <formula>"wip"</formula>
    </cfRule>
    <cfRule type="cellIs" dxfId="189" priority="144" operator="equal">
      <formula>"completedw"</formula>
    </cfRule>
    <cfRule type="cellIs" dxfId="188" priority="146" operator="equal">
      <formula>"ROW"</formula>
    </cfRule>
    <cfRule type="cellIs" dxfId="187" priority="145" operator="equal">
      <formula>"HOLD"</formula>
    </cfRule>
    <cfRule type="cellIs" dxfId="186" priority="148" operator="equal">
      <formula>"Completed"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0" operator="equal">
      <formula>"Completed"</formula>
    </cfRule>
    <cfRule type="cellIs" dxfId="180" priority="2261" operator="equal">
      <formula>"wip"</formula>
    </cfRule>
  </conditionalFormatting>
  <conditionalFormatting sqref="AC59:AE59">
    <cfRule type="cellIs" dxfId="179" priority="2263" operator="equal">
      <formula>"wip"</formula>
    </cfRule>
    <cfRule type="cellIs" dxfId="178" priority="2262" operator="equal">
      <formula>"Completed"</formula>
    </cfRule>
  </conditionalFormatting>
  <conditionalFormatting sqref="AC61:AE62">
    <cfRule type="cellIs" dxfId="177" priority="1452" operator="equal">
      <formula>"completedw"</formula>
    </cfRule>
    <cfRule type="cellIs" dxfId="176" priority="1453" operator="equal">
      <formula>"HOLD"</formula>
    </cfRule>
    <cfRule type="cellIs" dxfId="175" priority="1454" operator="equal">
      <formula>"ROW"</formula>
    </cfRule>
  </conditionalFormatting>
  <conditionalFormatting sqref="AC70:AE70">
    <cfRule type="cellIs" dxfId="174" priority="2264" operator="equal">
      <formula>"Completed"</formula>
    </cfRule>
  </conditionalFormatting>
  <conditionalFormatting sqref="AC72:AE73">
    <cfRule type="cellIs" dxfId="173" priority="1451" operator="equal">
      <formula>"ROW"</formula>
    </cfRule>
    <cfRule type="cellIs" dxfId="172" priority="1450" operator="equal">
      <formula>"HOLD"</formula>
    </cfRule>
    <cfRule type="cellIs" dxfId="171" priority="1449" operator="equal">
      <formula>"completedw"</formula>
    </cfRule>
  </conditionalFormatting>
  <conditionalFormatting sqref="AC81:AE81">
    <cfRule type="cellIs" dxfId="170" priority="2265" operator="equal">
      <formula>"Completed"</formula>
    </cfRule>
  </conditionalFormatting>
  <conditionalFormatting sqref="AC92:AE92">
    <cfRule type="cellIs" dxfId="169" priority="2271" operator="equal">
      <formula>"Completed"</formula>
    </cfRule>
    <cfRule type="cellIs" dxfId="168" priority="2272" operator="equal">
      <formula>"wip"</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1" operator="equal">
      <formula>"completedw"</formula>
    </cfRule>
    <cfRule type="cellIs" dxfId="162" priority="1342" operator="equal">
      <formula>"HOLD"</formula>
    </cfRule>
    <cfRule type="cellIs" dxfId="161" priority="1343" operator="equal">
      <formula>"ROW"</formula>
    </cfRule>
  </conditionalFormatting>
  <conditionalFormatting sqref="AC121:AE123">
    <cfRule type="cellIs" dxfId="160" priority="2312" operator="equal">
      <formula>"HOLD"</formula>
    </cfRule>
    <cfRule type="cellIs" dxfId="159" priority="2311" operator="equal">
      <formula>"completedw"</formula>
    </cfRule>
    <cfRule type="cellIs" dxfId="158" priority="2313" operator="equal">
      <formula>"ROW"</formula>
    </cfRule>
  </conditionalFormatting>
  <conditionalFormatting sqref="AC128:AE128">
    <cfRule type="cellIs" dxfId="157" priority="1607" operator="equal">
      <formula>"wip"</formula>
    </cfRule>
    <cfRule type="cellIs" dxfId="156" priority="1606" operator="equal">
      <formula>"Completed"</formula>
    </cfRule>
  </conditionalFormatting>
  <conditionalFormatting sqref="AC140:AE140">
    <cfRule type="cellIs" dxfId="155" priority="2277" operator="equal">
      <formula>"Completed"</formula>
    </cfRule>
    <cfRule type="cellIs" dxfId="154" priority="2278" operator="equal">
      <formula>"wip"</formula>
    </cfRule>
  </conditionalFormatting>
  <conditionalFormatting sqref="AC152:AE152">
    <cfRule type="cellIs" dxfId="153" priority="1256" operator="equal">
      <formula>"Completed"</formula>
    </cfRule>
    <cfRule type="cellIs" dxfId="152" priority="1257" operator="equal">
      <formula>"wip"</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9" operator="equal">
      <formula>"ROW"</formula>
    </cfRule>
    <cfRule type="cellIs" dxfId="148" priority="1378" operator="equal">
      <formula>"HOLD"</formula>
    </cfRule>
    <cfRule type="cellIs" dxfId="147" priority="1377" operator="equal">
      <formula>"completedw"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2" operator="equal">
      <formula>"wip"</formula>
    </cfRule>
    <cfRule type="cellIs" dxfId="144" priority="2281" operator="equal">
      <formula>"Completed"</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1" operator="equal">
      <formula>"Completed"</formula>
    </cfRule>
    <cfRule type="cellIs" dxfId="138" priority="2292" operator="equal">
      <formula>"wip"</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1" operator="equal">
      <formula>"completedw"</formula>
    </cfRule>
    <cfRule type="cellIs" dxfId="133" priority="1183" operator="equal">
      <formula>"ROW"</formula>
    </cfRule>
    <cfRule type="cellIs" dxfId="132" priority="1182" operator="equal">
      <formula>"HOLD"</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300" operator="equal">
      <formula>"wip"</formula>
    </cfRule>
    <cfRule type="cellIs" dxfId="123" priority="2299" operator="equal">
      <formula>"Completed"</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ontainsText" dxfId="118" priority="2076" operator="containsText" text="Hold">
      <formula>NOT(ISERROR(SEARCH("Hold",AC267)))</formula>
    </cfRule>
    <cfRule type="cellIs" dxfId="117" priority="2081" operator="equal">
      <formula>"Completed"</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7" operator="equal">
      <formula>"wip"</formula>
    </cfRule>
    <cfRule type="cellIs" dxfId="105" priority="1686" operator="equal">
      <formula>"ROW"</formula>
    </cfRule>
    <cfRule type="cellIs" dxfId="104" priority="1684" operator="equal">
      <formula>"completedw"</formula>
    </cfRule>
    <cfRule type="containsText" dxfId="103" priority="1683" operator="containsText" text="Hold">
      <formula>NOT(ISERROR(SEARCH("Hold",AC300)))</formula>
    </cfRule>
    <cfRule type="cellIs" dxfId="102" priority="1685" operator="equal">
      <formula>"HOLD"</formula>
    </cfRule>
    <cfRule type="cellIs" dxfId="101" priority="1688" operator="equal">
      <formula>"Completed"</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0" operator="equal">
      <formula>"completedw"</formula>
    </cfRule>
    <cfRule type="cellIs" dxfId="94" priority="1632" operator="equal">
      <formula>"ROW"</formula>
    </cfRule>
    <cfRule type="cellIs" dxfId="93" priority="1631" operator="equal">
      <formula>"HOLD"</formula>
    </cfRule>
  </conditionalFormatting>
  <conditionalFormatting sqref="AC311:AE312">
    <cfRule type="containsText" dxfId="92" priority="1629" operator="containsText" text="Hold">
      <formula>NOT(ISERROR(SEARCH("Hold",AC311)))</formula>
    </cfRule>
    <cfRule type="cellIs" dxfId="91" priority="1633" operator="equal">
      <formula>"wip"</formula>
    </cfRule>
    <cfRule type="cellIs" dxfId="90" priority="1634" operator="equal">
      <formula>"Completed"</formula>
    </cfRule>
  </conditionalFormatting>
  <conditionalFormatting sqref="AC313:AE313">
    <cfRule type="cellIs" dxfId="89" priority="1628" operator="equal">
      <formula>"wip"</formula>
    </cfRule>
    <cfRule type="cellIs" dxfId="88" priority="1624" operator="equal">
      <formula>"completedw"</formula>
    </cfRule>
    <cfRule type="cellIs" dxfId="87" priority="1626" operator="equal">
      <formula>"ROW"</formula>
    </cfRule>
    <cfRule type="cellIs" dxfId="86" priority="1627" operator="equal">
      <formula>"Completed"</formula>
    </cfRule>
    <cfRule type="cellIs" dxfId="85" priority="1625" operator="equal">
      <formula>"HOLD"</formula>
    </cfRule>
  </conditionalFormatting>
  <conditionalFormatting sqref="AC185:AG185">
    <cfRule type="cellIs" dxfId="84" priority="2284" operator="equal">
      <formula>"wip"</formula>
    </cfRule>
    <cfRule type="cellIs" dxfId="83" priority="2283" operator="equal">
      <formula>"Completed"</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ellIs" dxfId="79" priority="747" operator="equal">
      <formula>"wip"</formula>
    </cfRule>
    <cfRule type="containsText" dxfId="78" priority="743" operator="containsText" text="Hold">
      <formula>NOT(ISERROR(SEARCH("Hold",AD14)))</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4" operator="equal">
      <formula>"ROW"</formula>
    </cfRule>
    <cfRule type="cellIs" dxfId="74" priority="1803" operator="equal">
      <formula>"HOLD"</formula>
    </cfRule>
    <cfRule type="cellIs" dxfId="73" priority="1802" operator="equal">
      <formula>"completedw"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6" operator="equal">
      <formula>"completedw"</formula>
    </cfRule>
    <cfRule type="cellIs" dxfId="69" priority="2177" operator="equal">
      <formula>"HOLD"</formula>
    </cfRule>
    <cfRule type="cellIs" dxfId="68" priority="2178" operator="equal">
      <formula>"ROW"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1" operator="equal">
      <formula>"ROW"</formula>
    </cfRule>
    <cfRule type="cellIs" dxfId="60" priority="1940" operator="equal">
      <formula>"HOLD"</formula>
    </cfRule>
    <cfRule type="cellIs" dxfId="59" priority="1939" operator="equal">
      <formula>"completedw"</formula>
    </cfRule>
  </conditionalFormatting>
  <conditionalFormatting sqref="AD278:AE279 AC280:AE280">
    <cfRule type="cellIs" dxfId="58" priority="1942" operator="equal">
      <formula>"wip"</formula>
    </cfRule>
  </conditionalFormatting>
  <conditionalFormatting sqref="AD278:AE279">
    <cfRule type="containsText" dxfId="57" priority="1938" operator="containsText" text="Hold">
      <formula>NOT(ISERROR(SEARCH("Hold",AD278)))</formula>
    </cfRule>
    <cfRule type="cellIs" dxfId="56" priority="1943" operator="equal">
      <formula>"Completed"</formula>
    </cfRule>
  </conditionalFormatting>
  <conditionalFormatting sqref="AD126:AK127">
    <cfRule type="cellIs" dxfId="55" priority="1852" operator="equal">
      <formula>"ROW"</formula>
    </cfRule>
    <cfRule type="cellIs" dxfId="54" priority="1851" operator="equal">
      <formula>"HOLD"</formula>
    </cfRule>
    <cfRule type="cellIs" dxfId="53" priority="1850" operator="equal">
      <formula>"completedw"</formula>
    </cfRule>
  </conditionalFormatting>
  <conditionalFormatting sqref="AD14:XFD15">
    <cfRule type="cellIs" dxfId="52" priority="744" operator="equal">
      <formula>"completedw"</formula>
    </cfRule>
    <cfRule type="cellIs" dxfId="51" priority="745" operator="equal">
      <formula>"HOLD"</formula>
    </cfRule>
    <cfRule type="cellIs" dxfId="50" priority="746" operator="equal">
      <formula>"ROW"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1" operator="equal">
      <formula>"HOLD"</formula>
    </cfRule>
    <cfRule type="cellIs" dxfId="47" priority="880" operator="equal">
      <formula>"completedw"</formula>
    </cfRule>
    <cfRule type="containsText" dxfId="46" priority="879" operator="containsText" text="Hold">
      <formula>NOT(ISERROR(SEARCH("Hold",AE36)))</formula>
    </cfRule>
    <cfRule type="cellIs" dxfId="45" priority="882" operator="equal">
      <formula>"ROW"</formula>
    </cfRule>
    <cfRule type="cellIs" dxfId="44" priority="883" operator="equal">
      <formula>"wip"</formula>
    </cfRule>
    <cfRule type="cellIs" dxfId="43" priority="884" operator="equal">
      <formula>"Completed"</formula>
    </cfRule>
  </conditionalFormatting>
  <conditionalFormatting sqref="AE38">
    <cfRule type="cellIs" dxfId="42" priority="2256" operator="equal">
      <formula>"Completed"</formula>
    </cfRule>
    <cfRule type="cellIs" dxfId="41" priority="2257" operator="equal">
      <formula>"wip"</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6" operator="equal">
      <formula>"ROW"</formula>
    </cfRule>
    <cfRule type="cellIs" dxfId="37" priority="1665" operator="equal">
      <formula>"HOLD"</formula>
    </cfRule>
    <cfRule type="cellIs" dxfId="36" priority="1664" operator="equal">
      <formula>"completedw"</formula>
    </cfRule>
  </conditionalFormatting>
  <conditionalFormatting sqref="AF253:AK263">
    <cfRule type="cellIs" dxfId="35" priority="1819" operator="equal">
      <formula>"ROW"</formula>
    </cfRule>
    <cfRule type="cellIs" dxfId="34" priority="1817" operator="equal">
      <formula>"completedw"</formula>
    </cfRule>
    <cfRule type="cellIs" dxfId="33" priority="1818" operator="equal">
      <formula>"HOLD"</formula>
    </cfRule>
  </conditionalFormatting>
  <conditionalFormatting sqref="AG184">
    <cfRule type="cellIs" dxfId="32" priority="2412" operator="equal">
      <formula>"ROW"</formula>
    </cfRule>
    <cfRule type="cellIs" dxfId="31" priority="2411" operator="equal">
      <formula>"HOLD"</formula>
    </cfRule>
    <cfRule type="cellIs" dxfId="30" priority="2410" operator="equal">
      <formula>"completedw"</formula>
    </cfRule>
  </conditionalFormatting>
  <conditionalFormatting sqref="AG183:AJ183">
    <cfRule type="cellIs" dxfId="29" priority="1837" operator="equal">
      <formula>"ROW"</formula>
    </cfRule>
    <cfRule type="cellIs" dxfId="28" priority="1836" operator="equal">
      <formula>"HOLD"</formula>
    </cfRule>
    <cfRule type="cellIs" dxfId="27" priority="1835" operator="equal">
      <formula>"completedw"</formula>
    </cfRule>
  </conditionalFormatting>
  <conditionalFormatting sqref="AI114:AK114">
    <cfRule type="cellIs" dxfId="26" priority="1855" operator="equal">
      <formula>"ROW"</formula>
    </cfRule>
    <cfRule type="cellIs" dxfId="25" priority="1854" operator="equal">
      <formula>"HOLD"</formula>
    </cfRule>
    <cfRule type="cellIs" dxfId="24" priority="1853" operator="equal">
      <formula>"completedw"</formula>
    </cfRule>
  </conditionalFormatting>
  <conditionalFormatting sqref="AI138:AK138">
    <cfRule type="cellIs" dxfId="23" priority="1847" operator="equal">
      <formula>"completedw"</formula>
    </cfRule>
    <cfRule type="cellIs" dxfId="22" priority="1848" operator="equal">
      <formula>"HOLD"</formula>
    </cfRule>
    <cfRule type="cellIs" dxfId="21" priority="1849" operator="equal">
      <formula>"ROW"</formula>
    </cfRule>
  </conditionalFormatting>
  <conditionalFormatting sqref="AI150:AK150">
    <cfRule type="cellIs" dxfId="20" priority="1844" operator="equal">
      <formula>"completedw"</formula>
    </cfRule>
    <cfRule type="cellIs" dxfId="19" priority="1846" operator="equal">
      <formula>"ROW"</formula>
    </cfRule>
    <cfRule type="cellIs" dxfId="18" priority="1845" operator="equal">
      <formula>"HOLD"</formula>
    </cfRule>
  </conditionalFormatting>
  <conditionalFormatting sqref="AI172:AK172">
    <cfRule type="cellIs" dxfId="17" priority="1839" operator="equal">
      <formula>"HOLD"</formula>
    </cfRule>
    <cfRule type="cellIs" dxfId="16" priority="1840" operator="equal">
      <formula>"ROW"</formula>
    </cfRule>
    <cfRule type="cellIs" dxfId="15" priority="1838" operator="equal">
      <formula>"completedw"</formula>
    </cfRule>
  </conditionalFormatting>
  <conditionalFormatting sqref="AI194:AK194">
    <cfRule type="cellIs" dxfId="14" priority="1833" operator="equal">
      <formula>"HOLD"</formula>
    </cfRule>
    <cfRule type="cellIs" dxfId="13" priority="1834" operator="equal">
      <formula>"ROW"</formula>
    </cfRule>
    <cfRule type="cellIs" dxfId="12" priority="1832" operator="equal">
      <formula>"completedw"</formula>
    </cfRule>
  </conditionalFormatting>
  <conditionalFormatting sqref="AI215:AK215">
    <cfRule type="cellIs" dxfId="11" priority="1830" operator="equal">
      <formula>"HOLD"</formula>
    </cfRule>
    <cfRule type="cellIs" dxfId="10" priority="1829" operator="equal">
      <formula>"completedw"</formula>
    </cfRule>
    <cfRule type="cellIs" dxfId="9" priority="1831" operator="equal">
      <formula>"ROW"</formula>
    </cfRule>
  </conditionalFormatting>
  <conditionalFormatting sqref="AI226:AK226">
    <cfRule type="cellIs" dxfId="8" priority="1826" operator="equal">
      <formula>"completedw"</formula>
    </cfRule>
    <cfRule type="cellIs" dxfId="7" priority="1828" operator="equal">
      <formula>"ROW"</formula>
    </cfRule>
    <cfRule type="cellIs" dxfId="6" priority="1827" operator="equal">
      <formula>"HOLD"</formula>
    </cfRule>
  </conditionalFormatting>
  <conditionalFormatting sqref="AI237:AK237">
    <cfRule type="cellIs" dxfId="5" priority="1824" operator="equal">
      <formula>"HOLD"</formula>
    </cfRule>
    <cfRule type="cellIs" dxfId="4" priority="1825" operator="equal">
      <formula>"ROW"</formula>
    </cfRule>
    <cfRule type="cellIs" dxfId="3" priority="1823" operator="equal">
      <formula>"completedw"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68" t="s">
        <v>804</v>
      </c>
      <c r="F2" s="968"/>
      <c r="G2" s="968" t="s">
        <v>805</v>
      </c>
      <c r="H2" s="968"/>
      <c r="I2" s="968" t="s">
        <v>806</v>
      </c>
      <c r="J2" s="968"/>
      <c r="K2" s="968" t="s">
        <v>807</v>
      </c>
      <c r="L2" s="968"/>
      <c r="M2" s="968" t="s">
        <v>808</v>
      </c>
      <c r="N2" s="968"/>
      <c r="O2" s="968" t="s">
        <v>809</v>
      </c>
      <c r="P2" s="968"/>
      <c r="Q2" s="968" t="s">
        <v>810</v>
      </c>
      <c r="R2" s="968"/>
      <c r="S2" s="968" t="s">
        <v>533</v>
      </c>
      <c r="T2" s="968"/>
      <c r="U2" s="968" t="s">
        <v>555</v>
      </c>
      <c r="V2" s="968"/>
      <c r="W2" s="968" t="s">
        <v>836</v>
      </c>
      <c r="X2" s="969"/>
      <c r="Y2" s="968" t="s">
        <v>837</v>
      </c>
      <c r="Z2" s="968"/>
      <c r="AA2" s="966" t="s">
        <v>903</v>
      </c>
      <c r="AB2" s="967"/>
    </row>
    <row r="3" spans="2:28" ht="57.95" customHeight="1" x14ac:dyDescent="0.25">
      <c r="B3" s="970" t="s">
        <v>814</v>
      </c>
      <c r="C3" s="972" t="s">
        <v>815</v>
      </c>
      <c r="D3" s="974"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7" t="s">
        <v>0</v>
      </c>
      <c r="C1" s="728"/>
      <c r="D1" s="728"/>
      <c r="E1" s="728"/>
      <c r="F1" s="728"/>
      <c r="G1" s="728"/>
      <c r="H1" s="728"/>
      <c r="I1" s="728"/>
      <c r="J1" s="728"/>
      <c r="K1" s="728"/>
      <c r="L1" s="728"/>
      <c r="M1" s="728"/>
      <c r="N1" s="728"/>
      <c r="O1" s="728"/>
      <c r="P1" s="728"/>
      <c r="Q1" s="728"/>
      <c r="R1" s="728"/>
      <c r="S1" s="728"/>
      <c r="T1" s="729"/>
      <c r="U1" s="153"/>
      <c r="V1" s="154"/>
      <c r="W1" s="154"/>
      <c r="X1" s="154"/>
      <c r="Y1" s="154"/>
      <c r="Z1" s="154"/>
      <c r="AA1" s="155"/>
    </row>
    <row r="2" spans="2:28" ht="19.5" hidden="1" customHeight="1" x14ac:dyDescent="0.25">
      <c r="B2" s="724" t="s">
        <v>1</v>
      </c>
      <c r="C2" s="725"/>
      <c r="D2" s="725"/>
      <c r="E2" s="725"/>
      <c r="F2" s="725"/>
      <c r="G2" s="725"/>
      <c r="H2" s="725"/>
      <c r="I2" s="725"/>
      <c r="J2" s="725"/>
      <c r="K2" s="725"/>
      <c r="L2" s="725"/>
      <c r="M2" s="725"/>
      <c r="N2" s="725"/>
      <c r="O2" s="725"/>
      <c r="P2" s="725"/>
      <c r="Q2" s="725"/>
      <c r="R2" s="725"/>
      <c r="S2" s="725"/>
      <c r="T2" s="726"/>
      <c r="U2" s="2"/>
      <c r="AA2" s="156"/>
    </row>
    <row r="3" spans="2:28" ht="19.5" hidden="1" customHeight="1" x14ac:dyDescent="0.25">
      <c r="B3" s="724" t="s">
        <v>2</v>
      </c>
      <c r="C3" s="725"/>
      <c r="D3" s="725"/>
      <c r="E3" s="725"/>
      <c r="F3" s="725"/>
      <c r="G3" s="725"/>
      <c r="H3" s="725"/>
      <c r="I3" s="725"/>
      <c r="J3" s="726"/>
      <c r="K3" s="724" t="s">
        <v>3</v>
      </c>
      <c r="L3" s="725"/>
      <c r="M3" s="725"/>
      <c r="N3" s="726"/>
      <c r="O3" s="725" t="s">
        <v>497</v>
      </c>
      <c r="P3" s="725"/>
      <c r="Q3" s="725"/>
      <c r="R3" s="725"/>
      <c r="S3" s="725"/>
      <c r="T3" s="726"/>
      <c r="U3" s="4"/>
      <c r="AA3" s="156"/>
    </row>
    <row r="4" spans="2:28" ht="19.5" hidden="1" customHeight="1" x14ac:dyDescent="0.25">
      <c r="B4" s="721" t="s">
        <v>4</v>
      </c>
      <c r="C4" s="722"/>
      <c r="D4" s="722"/>
      <c r="E4" s="722"/>
      <c r="F4" s="722"/>
      <c r="G4" s="722"/>
      <c r="H4" s="722"/>
      <c r="I4" s="722"/>
      <c r="J4" s="723"/>
      <c r="K4" s="724" t="s">
        <v>5</v>
      </c>
      <c r="L4" s="725"/>
      <c r="M4" s="725"/>
      <c r="N4" s="726"/>
      <c r="O4" s="725" t="s">
        <v>6</v>
      </c>
      <c r="P4" s="725"/>
      <c r="Q4" s="725"/>
      <c r="R4" s="725"/>
      <c r="S4" s="725"/>
      <c r="T4" s="726"/>
      <c r="U4" s="4"/>
      <c r="V4" s="2">
        <f>458+94.23+9.48</f>
        <v>561.71</v>
      </c>
      <c r="AA4" s="156"/>
    </row>
    <row r="5" spans="2:28" s="9" customFormat="1" ht="22.5" hidden="1" customHeight="1" x14ac:dyDescent="0.25">
      <c r="B5" s="6" t="s">
        <v>7</v>
      </c>
      <c r="C5" s="730" t="s">
        <v>8</v>
      </c>
      <c r="D5" s="730"/>
      <c r="E5" s="731" t="s">
        <v>9</v>
      </c>
      <c r="F5" s="732"/>
      <c r="G5" s="7" t="s">
        <v>10</v>
      </c>
      <c r="H5" s="7"/>
      <c r="I5" s="7"/>
      <c r="J5" s="7" t="s">
        <v>11</v>
      </c>
      <c r="K5" s="8" t="s">
        <v>12</v>
      </c>
      <c r="L5" s="8" t="s">
        <v>13</v>
      </c>
      <c r="M5" s="7" t="s">
        <v>14</v>
      </c>
      <c r="N5" s="8" t="s">
        <v>15</v>
      </c>
      <c r="O5" s="733" t="s">
        <v>16</v>
      </c>
      <c r="P5" s="734"/>
      <c r="Q5" s="734"/>
      <c r="R5" s="734"/>
      <c r="S5" s="734"/>
      <c r="T5" s="735"/>
      <c r="U5" s="166"/>
      <c r="AA5" s="157"/>
      <c r="AB5" s="10"/>
    </row>
    <row r="6" spans="2:28" s="15" customFormat="1" ht="24.75" hidden="1" customHeight="1" x14ac:dyDescent="0.25">
      <c r="B6" s="11">
        <v>1</v>
      </c>
      <c r="C6" s="736" t="s">
        <v>17</v>
      </c>
      <c r="D6" s="736"/>
      <c r="E6" s="737" t="s">
        <v>18</v>
      </c>
      <c r="F6" s="738"/>
      <c r="G6" s="12">
        <v>136.70500000000001</v>
      </c>
      <c r="H6" s="12"/>
      <c r="I6" s="12"/>
      <c r="J6" s="13">
        <v>126</v>
      </c>
      <c r="K6" s="14">
        <f>87.055+32.269+7</f>
        <v>126.32400000000001</v>
      </c>
      <c r="L6" s="70">
        <f>G6-K6</f>
        <v>10.381</v>
      </c>
      <c r="M6" s="13">
        <f>17.381-7</f>
        <v>10.381</v>
      </c>
      <c r="N6" s="14"/>
      <c r="O6" s="739"/>
      <c r="P6" s="740"/>
      <c r="Q6" s="740"/>
      <c r="R6" s="740"/>
      <c r="S6" s="740"/>
      <c r="T6" s="741"/>
      <c r="U6" s="167"/>
      <c r="AA6" s="158"/>
      <c r="AB6" s="16"/>
    </row>
    <row r="7" spans="2:28" s="15" customFormat="1" ht="22.5" hidden="1" customHeight="1" x14ac:dyDescent="0.25">
      <c r="B7" s="17">
        <v>2</v>
      </c>
      <c r="C7" s="742" t="s">
        <v>283</v>
      </c>
      <c r="D7" s="742"/>
      <c r="E7" s="743" t="s">
        <v>18</v>
      </c>
      <c r="F7" s="744"/>
      <c r="G7" s="18">
        <v>136.70500000000001</v>
      </c>
      <c r="H7" s="18"/>
      <c r="I7" s="18"/>
      <c r="J7" s="19">
        <v>126</v>
      </c>
      <c r="K7" s="71">
        <f>69.41+32.269+7</f>
        <v>108.679</v>
      </c>
      <c r="L7" s="71">
        <f>G7-K7</f>
        <v>28.02600000000001</v>
      </c>
      <c r="M7" s="19"/>
      <c r="N7" s="18"/>
      <c r="O7" s="745"/>
      <c r="P7" s="746"/>
      <c r="Q7" s="746"/>
      <c r="R7" s="746"/>
      <c r="S7" s="746"/>
      <c r="T7" s="747"/>
      <c r="U7" s="167"/>
      <c r="AA7" s="158"/>
      <c r="AB7" s="16"/>
    </row>
    <row r="8" spans="2:28" s="15" customFormat="1" ht="22.5" hidden="1" customHeight="1" x14ac:dyDescent="0.25">
      <c r="B8" s="20">
        <v>3</v>
      </c>
      <c r="C8" s="748" t="s">
        <v>19</v>
      </c>
      <c r="D8" s="749"/>
      <c r="E8" s="750" t="s">
        <v>20</v>
      </c>
      <c r="F8" s="751"/>
      <c r="G8" s="21">
        <v>34</v>
      </c>
      <c r="H8" s="21"/>
      <c r="I8" s="21"/>
      <c r="J8" s="22">
        <v>34</v>
      </c>
      <c r="K8" s="21"/>
      <c r="L8" s="23"/>
      <c r="M8" s="22"/>
      <c r="N8" s="21"/>
      <c r="O8" s="752"/>
      <c r="P8" s="753"/>
      <c r="Q8" s="753"/>
      <c r="R8" s="753"/>
      <c r="S8" s="753"/>
      <c r="T8" s="754"/>
      <c r="U8" s="167"/>
      <c r="AA8" s="158"/>
      <c r="AB8" s="16"/>
    </row>
    <row r="9" spans="2:28" s="15" customFormat="1" ht="22.5" hidden="1" customHeight="1" x14ac:dyDescent="0.25">
      <c r="B9" s="755">
        <v>4</v>
      </c>
      <c r="C9" s="736" t="s">
        <v>21</v>
      </c>
      <c r="D9" s="736"/>
      <c r="E9" s="737" t="s">
        <v>20</v>
      </c>
      <c r="F9" s="738"/>
      <c r="G9" s="12">
        <v>371</v>
      </c>
      <c r="H9" s="12"/>
      <c r="I9" s="12"/>
      <c r="J9" s="13">
        <v>165</v>
      </c>
      <c r="K9" s="12">
        <f>V27</f>
        <v>355</v>
      </c>
      <c r="L9" s="12">
        <f>G9-K9</f>
        <v>16</v>
      </c>
      <c r="M9" s="13"/>
      <c r="N9" s="12">
        <f>COUNTIF($V$28:$V$1176, "WIP")</f>
        <v>0</v>
      </c>
      <c r="O9" s="739"/>
      <c r="P9" s="740"/>
      <c r="Q9" s="740"/>
      <c r="R9" s="740"/>
      <c r="S9" s="740"/>
      <c r="T9" s="741"/>
      <c r="U9" s="167"/>
      <c r="V9" s="168"/>
      <c r="X9" s="168"/>
      <c r="AA9" s="158"/>
      <c r="AB9" s="16"/>
    </row>
    <row r="10" spans="2:28" s="15" customFormat="1" ht="22.5" hidden="1" customHeight="1" x14ac:dyDescent="0.25">
      <c r="B10" s="756"/>
      <c r="C10" s="758" t="s">
        <v>22</v>
      </c>
      <c r="D10" s="758"/>
      <c r="E10" s="759" t="s">
        <v>20</v>
      </c>
      <c r="F10" s="760"/>
      <c r="G10" s="24"/>
      <c r="H10" s="24"/>
      <c r="I10" s="24"/>
      <c r="J10" s="19"/>
      <c r="K10" s="24">
        <v>13</v>
      </c>
      <c r="L10" s="24"/>
      <c r="M10" s="24"/>
      <c r="N10" s="24"/>
      <c r="O10" s="761"/>
      <c r="P10" s="762"/>
      <c r="Q10" s="762"/>
      <c r="R10" s="762"/>
      <c r="S10" s="762"/>
      <c r="T10" s="763"/>
      <c r="U10" s="167"/>
      <c r="AA10" s="158"/>
      <c r="AB10" s="16"/>
    </row>
    <row r="11" spans="2:28" s="15" customFormat="1" ht="22.5" hidden="1" customHeight="1" x14ac:dyDescent="0.25">
      <c r="B11" s="757"/>
      <c r="C11" s="764" t="s">
        <v>23</v>
      </c>
      <c r="D11" s="764"/>
      <c r="E11" s="765" t="s">
        <v>20</v>
      </c>
      <c r="F11" s="766"/>
      <c r="G11" s="25"/>
      <c r="H11" s="25"/>
      <c r="I11" s="25"/>
      <c r="J11" s="22"/>
      <c r="K11" s="25"/>
      <c r="L11" s="25"/>
      <c r="M11" s="25"/>
      <c r="N11" s="25"/>
      <c r="O11" s="767"/>
      <c r="P11" s="768"/>
      <c r="Q11" s="768"/>
      <c r="R11" s="768"/>
      <c r="S11" s="768"/>
      <c r="T11" s="769"/>
      <c r="U11" s="167"/>
      <c r="AA11" s="158"/>
      <c r="AB11" s="16"/>
    </row>
    <row r="12" spans="2:28" s="15" customFormat="1" ht="22.5" hidden="1" customHeight="1" x14ac:dyDescent="0.25">
      <c r="B12" s="26">
        <v>5</v>
      </c>
      <c r="C12" s="770" t="s">
        <v>24</v>
      </c>
      <c r="D12" s="770"/>
      <c r="E12" s="771" t="s">
        <v>20</v>
      </c>
      <c r="F12" s="772"/>
      <c r="G12" s="27">
        <v>346</v>
      </c>
      <c r="H12" s="27"/>
      <c r="I12" s="27"/>
      <c r="J12" s="28"/>
      <c r="K12" s="29">
        <v>94</v>
      </c>
      <c r="L12" s="27">
        <f>G12-K12</f>
        <v>252</v>
      </c>
      <c r="M12" s="28"/>
      <c r="N12" s="27"/>
      <c r="O12" s="773"/>
      <c r="P12" s="774"/>
      <c r="Q12" s="774"/>
      <c r="R12" s="774"/>
      <c r="S12" s="774"/>
      <c r="T12" s="775"/>
      <c r="U12" s="167"/>
      <c r="AA12" s="158"/>
      <c r="AB12" s="16"/>
    </row>
    <row r="13" spans="2:28" s="15" customFormat="1" ht="22.5" hidden="1" customHeight="1" x14ac:dyDescent="0.25">
      <c r="B13" s="755">
        <v>6</v>
      </c>
      <c r="C13" s="736" t="s">
        <v>25</v>
      </c>
      <c r="D13" s="736"/>
      <c r="E13" s="737" t="s">
        <v>20</v>
      </c>
      <c r="F13" s="738"/>
      <c r="G13" s="30">
        <f>G9</f>
        <v>371</v>
      </c>
      <c r="H13" s="30"/>
      <c r="I13" s="30"/>
      <c r="J13" s="13">
        <v>98</v>
      </c>
      <c r="K13" s="31" t="str">
        <f>'Erection Compiled'!I6</f>
        <v>Completed</v>
      </c>
      <c r="L13" s="13" t="e">
        <f>G13-K13</f>
        <v>#VALUE!</v>
      </c>
      <c r="M13" s="13"/>
      <c r="N13" s="12">
        <f>COUNTIF('Erection Compiled'!I7:I391,"WIP")</f>
        <v>1</v>
      </c>
      <c r="O13" s="776"/>
      <c r="P13" s="777"/>
      <c r="Q13" s="777"/>
      <c r="R13" s="777"/>
      <c r="S13" s="777"/>
      <c r="T13" s="778"/>
      <c r="U13" s="16"/>
      <c r="V13" s="167"/>
      <c r="W13" s="167"/>
      <c r="X13" s="167"/>
      <c r="Y13" s="167"/>
      <c r="Z13" s="167"/>
      <c r="AA13" s="158"/>
      <c r="AB13" s="16"/>
    </row>
    <row r="14" spans="2:28" s="15" customFormat="1" ht="22.5" hidden="1" customHeight="1" x14ac:dyDescent="0.25">
      <c r="B14" s="756"/>
      <c r="C14" s="758" t="s">
        <v>22</v>
      </c>
      <c r="D14" s="758"/>
      <c r="E14" s="759" t="s">
        <v>20</v>
      </c>
      <c r="F14" s="760"/>
      <c r="G14" s="32"/>
      <c r="H14" s="32"/>
      <c r="I14" s="32"/>
      <c r="J14" s="19"/>
      <c r="K14" s="33">
        <v>4</v>
      </c>
      <c r="L14" s="34"/>
      <c r="M14" s="34"/>
      <c r="N14" s="24"/>
      <c r="O14" s="779"/>
      <c r="P14" s="780"/>
      <c r="Q14" s="780"/>
      <c r="R14" s="780"/>
      <c r="S14" s="780"/>
      <c r="T14" s="781"/>
      <c r="U14" s="16"/>
      <c r="V14" s="167"/>
      <c r="W14" s="167"/>
      <c r="X14" s="167"/>
      <c r="Y14" s="167"/>
      <c r="Z14" s="167"/>
      <c r="AA14" s="158"/>
      <c r="AB14" s="16"/>
    </row>
    <row r="15" spans="2:28" s="15" customFormat="1" ht="22.5" hidden="1" customHeight="1" x14ac:dyDescent="0.25">
      <c r="B15" s="757"/>
      <c r="C15" s="764" t="s">
        <v>23</v>
      </c>
      <c r="D15" s="764"/>
      <c r="E15" s="765" t="s">
        <v>20</v>
      </c>
      <c r="F15" s="766"/>
      <c r="G15" s="35"/>
      <c r="H15" s="35"/>
      <c r="I15" s="35"/>
      <c r="J15" s="22"/>
      <c r="K15" s="36"/>
      <c r="L15" s="37"/>
      <c r="M15" s="37"/>
      <c r="N15" s="25"/>
      <c r="O15" s="783"/>
      <c r="P15" s="784"/>
      <c r="Q15" s="784"/>
      <c r="R15" s="784"/>
      <c r="S15" s="784"/>
      <c r="T15" s="785"/>
      <c r="U15" s="16"/>
      <c r="V15" s="167"/>
      <c r="W15" s="167"/>
      <c r="X15" s="167"/>
      <c r="Y15" s="167"/>
      <c r="Z15" s="167"/>
      <c r="AA15" s="158"/>
      <c r="AB15" s="16"/>
    </row>
    <row r="16" spans="2:28" s="15" customFormat="1" ht="22.5" hidden="1" customHeight="1" x14ac:dyDescent="0.25">
      <c r="B16" s="755">
        <v>7</v>
      </c>
      <c r="C16" s="736" t="s">
        <v>26</v>
      </c>
      <c r="D16" s="736"/>
      <c r="E16" s="737" t="s">
        <v>20</v>
      </c>
      <c r="F16" s="738"/>
      <c r="G16" s="30">
        <f>G7</f>
        <v>136.70500000000001</v>
      </c>
      <c r="H16" s="30"/>
      <c r="I16" s="30"/>
      <c r="J16" s="13">
        <v>0</v>
      </c>
      <c r="K16" s="13">
        <v>0</v>
      </c>
      <c r="L16" s="13">
        <f>G16-K16</f>
        <v>136.70500000000001</v>
      </c>
      <c r="M16" s="13"/>
      <c r="N16" s="12"/>
      <c r="O16" s="776"/>
      <c r="P16" s="777"/>
      <c r="Q16" s="777"/>
      <c r="R16" s="777"/>
      <c r="S16" s="777"/>
      <c r="T16" s="778"/>
      <c r="U16" s="16"/>
      <c r="V16" s="167"/>
      <c r="W16" s="167"/>
      <c r="X16" s="167"/>
      <c r="Y16" s="167"/>
      <c r="Z16" s="167"/>
      <c r="AA16" s="158"/>
      <c r="AB16" s="16"/>
    </row>
    <row r="17" spans="2:29" s="15" customFormat="1" ht="22.5" hidden="1" customHeight="1" x14ac:dyDescent="0.25">
      <c r="B17" s="756"/>
      <c r="C17" s="758" t="s">
        <v>22</v>
      </c>
      <c r="D17" s="758"/>
      <c r="E17" s="759" t="s">
        <v>20</v>
      </c>
      <c r="F17" s="760"/>
      <c r="G17" s="32"/>
      <c r="H17" s="32"/>
      <c r="I17" s="32"/>
      <c r="J17" s="19"/>
      <c r="K17" s="34"/>
      <c r="L17" s="34"/>
      <c r="M17" s="34"/>
      <c r="N17" s="24"/>
      <c r="O17" s="779"/>
      <c r="P17" s="780"/>
      <c r="Q17" s="780"/>
      <c r="R17" s="780"/>
      <c r="S17" s="780"/>
      <c r="T17" s="781"/>
      <c r="U17" s="16"/>
      <c r="V17" s="167"/>
      <c r="W17" s="167"/>
      <c r="X17" s="167"/>
      <c r="Y17" s="167"/>
      <c r="Z17" s="167"/>
      <c r="AA17" s="158"/>
      <c r="AB17" s="16"/>
    </row>
    <row r="18" spans="2:29" s="15" customFormat="1" ht="22.5" hidden="1" customHeight="1" x14ac:dyDescent="0.25">
      <c r="B18" s="757"/>
      <c r="C18" s="764" t="s">
        <v>23</v>
      </c>
      <c r="D18" s="764"/>
      <c r="E18" s="765" t="s">
        <v>20</v>
      </c>
      <c r="F18" s="766"/>
      <c r="G18" s="35"/>
      <c r="H18" s="35"/>
      <c r="I18" s="35"/>
      <c r="J18" s="22"/>
      <c r="K18" s="37"/>
      <c r="L18" s="37"/>
      <c r="M18" s="37"/>
      <c r="N18" s="37"/>
      <c r="O18" s="783"/>
      <c r="P18" s="784"/>
      <c r="Q18" s="784"/>
      <c r="R18" s="784"/>
      <c r="S18" s="784"/>
      <c r="T18" s="785"/>
      <c r="U18" s="16"/>
      <c r="V18" s="167"/>
      <c r="W18" s="167"/>
      <c r="X18" s="167"/>
      <c r="Y18" s="167"/>
      <c r="Z18" s="167"/>
      <c r="AA18" s="158"/>
      <c r="AB18" s="16"/>
    </row>
    <row r="19" spans="2:29" ht="6" hidden="1" customHeight="1" x14ac:dyDescent="0.25">
      <c r="B19" s="159"/>
      <c r="AA19" s="156"/>
    </row>
    <row r="20" spans="2:29" ht="74.25" hidden="1" customHeight="1" x14ac:dyDescent="0.25">
      <c r="B20" s="786" t="s">
        <v>416</v>
      </c>
      <c r="C20" s="787"/>
      <c r="D20" s="787"/>
      <c r="E20" s="787"/>
      <c r="F20" s="787"/>
      <c r="G20" s="787"/>
      <c r="H20" s="787"/>
      <c r="I20" s="787"/>
      <c r="J20" s="787"/>
      <c r="K20" s="787"/>
      <c r="L20" s="787"/>
      <c r="M20" s="787"/>
      <c r="N20" s="787"/>
      <c r="O20" s="787"/>
      <c r="P20" s="787"/>
      <c r="Q20" s="787"/>
      <c r="R20" s="787"/>
      <c r="S20" s="787"/>
      <c r="T20" s="788"/>
      <c r="AA20" s="156"/>
    </row>
    <row r="21" spans="2:29" ht="79.5" hidden="1" customHeight="1" x14ac:dyDescent="0.25">
      <c r="B21" s="789" t="s">
        <v>282</v>
      </c>
      <c r="C21" s="790"/>
      <c r="D21" s="790"/>
      <c r="E21" s="790"/>
      <c r="F21" s="790"/>
      <c r="G21" s="790"/>
      <c r="H21" s="790"/>
      <c r="I21" s="790"/>
      <c r="J21" s="790"/>
      <c r="K21" s="790"/>
      <c r="L21" s="790"/>
      <c r="M21" s="790"/>
      <c r="N21" s="790"/>
      <c r="O21" s="790"/>
      <c r="P21" s="790"/>
      <c r="Q21" s="790"/>
      <c r="R21" s="790"/>
      <c r="S21" s="790"/>
      <c r="T21" s="791"/>
      <c r="W21" s="169"/>
      <c r="X21" s="170"/>
      <c r="Y21" s="170"/>
      <c r="Z21" s="171"/>
      <c r="AA21" s="156"/>
    </row>
    <row r="22" spans="2:29"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19"/>
      <c r="X22" s="719"/>
      <c r="Y22" s="719"/>
      <c r="Z22" s="720"/>
      <c r="AA22" s="505"/>
    </row>
    <row r="23" spans="2:29"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506"/>
    </row>
    <row r="24" spans="2:29" ht="18.75" hidden="1" x14ac:dyDescent="0.25">
      <c r="B24" s="782" t="s">
        <v>508</v>
      </c>
      <c r="C24" s="782"/>
      <c r="D24" s="782"/>
      <c r="E24" s="782"/>
      <c r="F24" s="782"/>
      <c r="G24" s="782"/>
      <c r="H24" s="782"/>
      <c r="I24" s="782"/>
      <c r="J24" s="782"/>
      <c r="K24" s="782"/>
      <c r="L24" s="782"/>
      <c r="M24" s="792"/>
      <c r="N24" s="792"/>
      <c r="O24" s="792"/>
      <c r="P24" s="792"/>
      <c r="Q24" s="792"/>
      <c r="R24" s="792"/>
      <c r="S24" s="792"/>
      <c r="T24" s="792"/>
      <c r="U24" s="792"/>
      <c r="V24" s="782"/>
      <c r="W24" s="782"/>
      <c r="X24" s="782"/>
      <c r="Y24" s="782"/>
      <c r="Z24" s="782"/>
      <c r="AA24" s="793"/>
    </row>
    <row r="25" spans="2:29" s="15" customFormat="1" ht="32.1" customHeight="1" x14ac:dyDescent="0.25">
      <c r="B25" s="984" t="s">
        <v>30</v>
      </c>
      <c r="C25" s="985" t="s">
        <v>31</v>
      </c>
      <c r="D25" s="978" t="s">
        <v>32</v>
      </c>
      <c r="E25" s="984" t="s">
        <v>33</v>
      </c>
      <c r="F25" s="984" t="s">
        <v>34</v>
      </c>
      <c r="G25" s="984" t="s">
        <v>887</v>
      </c>
      <c r="H25" s="977" t="s">
        <v>888</v>
      </c>
      <c r="I25" s="977" t="s">
        <v>890</v>
      </c>
      <c r="J25" s="981" t="s">
        <v>36</v>
      </c>
      <c r="K25" s="981"/>
      <c r="L25" s="981"/>
      <c r="M25" s="986" t="s">
        <v>37</v>
      </c>
      <c r="N25" s="986"/>
      <c r="O25" s="981" t="s">
        <v>38</v>
      </c>
      <c r="P25" s="982" t="s">
        <v>39</v>
      </c>
      <c r="Q25" s="981" t="s">
        <v>40</v>
      </c>
      <c r="R25" s="980" t="s">
        <v>41</v>
      </c>
      <c r="S25" s="979" t="s">
        <v>894</v>
      </c>
      <c r="T25" s="983" t="s">
        <v>42</v>
      </c>
      <c r="U25" s="978" t="s">
        <v>891</v>
      </c>
      <c r="V25" s="978" t="s">
        <v>892</v>
      </c>
      <c r="W25" s="799" t="s">
        <v>45</v>
      </c>
      <c r="X25" s="800"/>
      <c r="Y25" s="640" t="s">
        <v>21</v>
      </c>
      <c r="Z25" s="977" t="s">
        <v>893</v>
      </c>
      <c r="AA25" s="802" t="s">
        <v>47</v>
      </c>
      <c r="AB25" s="16"/>
    </row>
    <row r="26" spans="2:29" s="15" customFormat="1" ht="33" customHeight="1" thickBot="1" x14ac:dyDescent="0.3">
      <c r="B26" s="794"/>
      <c r="C26" s="795"/>
      <c r="D26" s="796"/>
      <c r="E26" s="794"/>
      <c r="F26" s="794"/>
      <c r="G26" s="794"/>
      <c r="H26" s="978"/>
      <c r="I26" s="978"/>
      <c r="J26" s="173" t="s">
        <v>48</v>
      </c>
      <c r="K26" s="173" t="s">
        <v>49</v>
      </c>
      <c r="L26" s="173" t="s">
        <v>50</v>
      </c>
      <c r="M26" s="174" t="s">
        <v>51</v>
      </c>
      <c r="N26" s="174" t="s">
        <v>52</v>
      </c>
      <c r="O26" s="797"/>
      <c r="P26" s="805"/>
      <c r="Q26" s="797"/>
      <c r="R26" s="806"/>
      <c r="S26" s="980"/>
      <c r="T26" s="807"/>
      <c r="U26" s="796"/>
      <c r="V26" s="796"/>
      <c r="W26" s="176" t="s">
        <v>53</v>
      </c>
      <c r="X26" s="42" t="s">
        <v>54</v>
      </c>
      <c r="Y26" s="639" t="s">
        <v>53</v>
      </c>
      <c r="Z26" s="978"/>
      <c r="AA26" s="803"/>
      <c r="AB26" s="16"/>
    </row>
    <row r="27" spans="2:29" ht="27.75" customHeight="1" thickBot="1" x14ac:dyDescent="0.3">
      <c r="B27" s="976" t="s">
        <v>55</v>
      </c>
      <c r="C27" s="976"/>
      <c r="D27" s="976"/>
      <c r="E27" s="976"/>
      <c r="F27" s="976"/>
      <c r="G27" s="976"/>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3" t="s">
        <v>599</v>
      </c>
      <c r="N2" s="1023"/>
      <c r="O2" s="1023"/>
      <c r="P2" s="1023"/>
      <c r="Q2" s="1023"/>
      <c r="R2" s="1023"/>
      <c r="S2" s="218"/>
      <c r="T2" s="218"/>
      <c r="U2" s="947"/>
      <c r="V2" s="949"/>
      <c r="W2" s="947"/>
      <c r="X2" s="947"/>
      <c r="Y2" s="947"/>
      <c r="Z2" s="947"/>
      <c r="AA2" s="947"/>
      <c r="AB2" s="947"/>
      <c r="AC2" s="947"/>
      <c r="AD2" s="947"/>
      <c r="AE2" s="947"/>
      <c r="AF2" s="947"/>
      <c r="AG2" s="947"/>
      <c r="AH2" s="947"/>
      <c r="AI2" s="947"/>
      <c r="AJ2" s="951"/>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52"/>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1024">
        <v>45981</v>
      </c>
      <c r="E5" s="1024"/>
      <c r="F5" s="1024"/>
      <c r="G5" s="1024"/>
      <c r="H5" s="1024"/>
      <c r="I5" s="1024"/>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958" t="s">
        <v>604</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607</v>
      </c>
      <c r="AH9" s="955" t="s">
        <v>608</v>
      </c>
      <c r="AI9" s="955" t="s">
        <v>609</v>
      </c>
      <c r="AJ9" s="962"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960"/>
      <c r="AH10" s="961"/>
      <c r="AI10" s="961"/>
      <c r="AJ10" s="96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964" t="s">
        <v>803</v>
      </c>
      <c r="W14" s="402">
        <v>360</v>
      </c>
      <c r="X14" s="1019"/>
      <c r="Y14" s="403">
        <v>420</v>
      </c>
      <c r="Z14" s="893"/>
      <c r="AA14" s="403">
        <v>410</v>
      </c>
      <c r="AB14" s="1019"/>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1020"/>
      <c r="Y15" s="390"/>
      <c r="Z15" s="894"/>
      <c r="AA15" s="390"/>
      <c r="AB15" s="1020"/>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618</v>
      </c>
      <c r="V19" s="910"/>
      <c r="W19" s="910"/>
      <c r="X19" s="910"/>
      <c r="Y19" s="910"/>
      <c r="Z19" s="910"/>
      <c r="AA19" s="910"/>
      <c r="AB19" s="910"/>
      <c r="AC19" s="910"/>
      <c r="AD19" s="910"/>
      <c r="AE19" s="911"/>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64"/>
      <c r="J25" s="403">
        <v>418</v>
      </c>
      <c r="K25" s="864"/>
      <c r="L25" s="403">
        <v>418.57900000000001</v>
      </c>
      <c r="M25" s="893"/>
      <c r="N25" s="403">
        <v>425</v>
      </c>
      <c r="O25" s="925" t="s">
        <v>12</v>
      </c>
      <c r="P25" s="403">
        <v>312</v>
      </c>
      <c r="Q25" s="925" t="s">
        <v>12</v>
      </c>
      <c r="R25" s="403">
        <v>381</v>
      </c>
      <c r="S25" s="925" t="s">
        <v>12</v>
      </c>
      <c r="T25" s="403">
        <v>455</v>
      </c>
      <c r="U25" s="925" t="s">
        <v>12</v>
      </c>
      <c r="V25" s="403">
        <v>376</v>
      </c>
      <c r="W25" s="925" t="s">
        <v>12</v>
      </c>
      <c r="X25" s="403">
        <v>401</v>
      </c>
      <c r="Y25" s="1021" t="s">
        <v>12</v>
      </c>
      <c r="Z25" s="403">
        <v>428</v>
      </c>
      <c r="AA25" s="925" t="s">
        <v>12</v>
      </c>
      <c r="AB25" s="403">
        <v>357</v>
      </c>
      <c r="AC25" s="925" t="s">
        <v>12</v>
      </c>
      <c r="AD25" s="403">
        <v>335.15800000000002</v>
      </c>
      <c r="AE25" s="925" t="s">
        <v>12</v>
      </c>
      <c r="AF25" s="390"/>
      <c r="AG25" s="244">
        <v>15</v>
      </c>
      <c r="AH25" s="231">
        <v>5</v>
      </c>
      <c r="AI25" s="231">
        <v>10</v>
      </c>
      <c r="AJ25" s="232"/>
      <c r="AK25" s="4"/>
    </row>
    <row r="26" spans="1:37" x14ac:dyDescent="0.25">
      <c r="A26" s="389"/>
      <c r="B26" s="253"/>
      <c r="C26" s="894"/>
      <c r="D26" s="390"/>
      <c r="E26" s="894"/>
      <c r="F26" s="390"/>
      <c r="G26" s="896"/>
      <c r="H26" s="390"/>
      <c r="I26" s="865"/>
      <c r="J26" s="390"/>
      <c r="K26" s="865"/>
      <c r="L26" s="390"/>
      <c r="M26" s="894"/>
      <c r="N26" s="390"/>
      <c r="O26" s="940"/>
      <c r="P26" s="390"/>
      <c r="Q26" s="940"/>
      <c r="R26" s="415"/>
      <c r="S26" s="940"/>
      <c r="T26" s="390"/>
      <c r="U26" s="940"/>
      <c r="V26" s="390"/>
      <c r="W26" s="940"/>
      <c r="X26" s="390"/>
      <c r="Y26" s="1022"/>
      <c r="Z26" s="390"/>
      <c r="AA26" s="940"/>
      <c r="AB26" s="390"/>
      <c r="AC26" s="940"/>
      <c r="AD26" s="390"/>
      <c r="AE26" s="940"/>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3" t="s">
        <v>618</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64"/>
      <c r="D36" s="403">
        <v>373</v>
      </c>
      <c r="E36" s="864"/>
      <c r="F36" s="403">
        <v>334.67</v>
      </c>
      <c r="G36" s="864"/>
      <c r="H36" s="403">
        <v>321.14999999999998</v>
      </c>
      <c r="I36" s="864"/>
      <c r="J36" s="403">
        <v>391</v>
      </c>
      <c r="K36" s="864"/>
      <c r="L36" s="403">
        <v>388</v>
      </c>
      <c r="M36" s="864"/>
      <c r="N36" s="403">
        <v>392</v>
      </c>
      <c r="O36" s="864"/>
      <c r="P36" s="428">
        <v>293</v>
      </c>
      <c r="Q36" s="864"/>
      <c r="R36" s="403">
        <v>274</v>
      </c>
      <c r="S36" s="864"/>
      <c r="T36" s="403">
        <v>218</v>
      </c>
      <c r="U36" s="905" t="s">
        <v>12</v>
      </c>
      <c r="V36" s="403">
        <v>422</v>
      </c>
      <c r="W36" s="864"/>
      <c r="X36" s="403">
        <v>339</v>
      </c>
      <c r="Y36" s="864"/>
      <c r="Z36" s="403">
        <v>423.63299999999998</v>
      </c>
      <c r="AA36" s="905" t="s">
        <v>12</v>
      </c>
      <c r="AB36" s="403">
        <v>335.19200000000001</v>
      </c>
      <c r="AC36" s="905" t="s">
        <v>12</v>
      </c>
      <c r="AD36" s="403">
        <v>326.577</v>
      </c>
      <c r="AE36" s="905" t="s">
        <v>12</v>
      </c>
      <c r="AF36" s="390"/>
      <c r="AG36" s="244">
        <v>15</v>
      </c>
      <c r="AH36" s="231">
        <v>3</v>
      </c>
      <c r="AI36" s="231">
        <v>13</v>
      </c>
      <c r="AJ36" s="232"/>
      <c r="AK36" s="4"/>
    </row>
    <row r="37" spans="1:37" x14ac:dyDescent="0.25">
      <c r="A37" s="258"/>
      <c r="B37" s="253"/>
      <c r="C37" s="865"/>
      <c r="D37" s="390"/>
      <c r="E37" s="865"/>
      <c r="F37" s="390"/>
      <c r="G37" s="865"/>
      <c r="H37" s="390"/>
      <c r="I37" s="865"/>
      <c r="J37" s="390"/>
      <c r="K37" s="865"/>
      <c r="L37" s="390"/>
      <c r="M37" s="865"/>
      <c r="N37" s="390"/>
      <c r="O37" s="865"/>
      <c r="P37" s="415"/>
      <c r="Q37" s="865"/>
      <c r="R37" s="390"/>
      <c r="S37" s="865"/>
      <c r="T37" s="390"/>
      <c r="U37" s="906"/>
      <c r="V37" s="390"/>
      <c r="W37" s="865"/>
      <c r="X37" s="390"/>
      <c r="Y37" s="865"/>
      <c r="Z37" s="390"/>
      <c r="AA37" s="906"/>
      <c r="AB37" s="390"/>
      <c r="AC37" s="906"/>
      <c r="AD37" s="390"/>
      <c r="AE37" s="906"/>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3" t="s">
        <v>618</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905" t="s">
        <v>12</v>
      </c>
      <c r="D47" s="403">
        <v>379.11</v>
      </c>
      <c r="E47" s="905" t="s">
        <v>12</v>
      </c>
      <c r="F47" s="403">
        <v>375.44200000000001</v>
      </c>
      <c r="G47" s="864"/>
      <c r="H47" s="403">
        <v>212.41800000000001</v>
      </c>
      <c r="I47" s="864"/>
      <c r="J47" s="403">
        <v>326.00099999999998</v>
      </c>
      <c r="K47" s="905" t="s">
        <v>12</v>
      </c>
      <c r="L47" s="403">
        <v>332</v>
      </c>
      <c r="M47" s="905" t="s">
        <v>12</v>
      </c>
      <c r="N47" s="403">
        <v>285</v>
      </c>
      <c r="O47" s="905" t="s">
        <v>12</v>
      </c>
      <c r="P47" s="403">
        <v>345</v>
      </c>
      <c r="Q47" s="905" t="s">
        <v>12</v>
      </c>
      <c r="R47" s="403">
        <v>380.28199999999998</v>
      </c>
      <c r="S47" s="905" t="s">
        <v>12</v>
      </c>
      <c r="T47" s="403">
        <v>384.99799999999999</v>
      </c>
      <c r="U47" s="905" t="s">
        <v>12</v>
      </c>
      <c r="V47" s="403">
        <v>360</v>
      </c>
      <c r="W47" s="905" t="s">
        <v>12</v>
      </c>
      <c r="X47" s="403">
        <v>378</v>
      </c>
      <c r="Y47" s="905" t="s">
        <v>12</v>
      </c>
      <c r="Z47" s="403">
        <v>387</v>
      </c>
      <c r="AA47" s="905" t="s">
        <v>12</v>
      </c>
      <c r="AB47" s="403">
        <v>439.322</v>
      </c>
      <c r="AC47" s="905" t="s">
        <v>12</v>
      </c>
      <c r="AD47" s="415"/>
      <c r="AE47" s="415"/>
      <c r="AF47" s="390"/>
      <c r="AG47" s="244">
        <v>14</v>
      </c>
      <c r="AH47" s="231">
        <v>11</v>
      </c>
      <c r="AI47" s="231">
        <v>13</v>
      </c>
      <c r="AJ47" s="232"/>
      <c r="AK47" s="4"/>
    </row>
    <row r="48" spans="1:37" x14ac:dyDescent="0.25">
      <c r="A48" s="258"/>
      <c r="B48" s="253"/>
      <c r="C48" s="906"/>
      <c r="D48" s="390"/>
      <c r="E48" s="906"/>
      <c r="F48" s="390"/>
      <c r="G48" s="865"/>
      <c r="H48" s="390"/>
      <c r="I48" s="865"/>
      <c r="J48" s="390"/>
      <c r="K48" s="906"/>
      <c r="L48" s="390"/>
      <c r="M48" s="906"/>
      <c r="N48" s="390"/>
      <c r="O48" s="906"/>
      <c r="P48" s="415"/>
      <c r="Q48" s="906"/>
      <c r="R48" s="390"/>
      <c r="S48" s="906"/>
      <c r="T48" s="390"/>
      <c r="U48" s="906"/>
      <c r="V48" s="390"/>
      <c r="W48" s="906"/>
      <c r="X48" s="390"/>
      <c r="Y48" s="906"/>
      <c r="Z48" s="390"/>
      <c r="AA48" s="906"/>
      <c r="AB48" s="390"/>
      <c r="AC48" s="906"/>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9" t="s">
        <v>618</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905" t="s">
        <v>12</v>
      </c>
      <c r="D57" s="403">
        <v>358.96199999999999</v>
      </c>
      <c r="E57" s="905" t="s">
        <v>12</v>
      </c>
      <c r="F57" s="403">
        <v>399.964</v>
      </c>
      <c r="G57" s="905" t="s">
        <v>12</v>
      </c>
      <c r="H57" s="403">
        <v>375.84500000000003</v>
      </c>
      <c r="I57" s="864"/>
      <c r="J57" s="403">
        <v>417.79599999999999</v>
      </c>
      <c r="K57" s="905" t="s">
        <v>12</v>
      </c>
      <c r="L57" s="403">
        <v>403.67700000000002</v>
      </c>
      <c r="M57" s="905" t="s">
        <v>12</v>
      </c>
      <c r="N57" s="403">
        <v>414.51900000000001</v>
      </c>
      <c r="O57" s="905" t="s">
        <v>12</v>
      </c>
      <c r="P57" s="403">
        <v>415.77100000000002</v>
      </c>
      <c r="Q57" s="905" t="s">
        <v>12</v>
      </c>
      <c r="R57" s="403">
        <v>339.11</v>
      </c>
      <c r="S57" s="905" t="s">
        <v>12</v>
      </c>
      <c r="T57" s="403">
        <v>398.31</v>
      </c>
      <c r="U57" s="905" t="s">
        <v>12</v>
      </c>
      <c r="V57" s="403">
        <v>390.62599999999998</v>
      </c>
      <c r="W57" s="905" t="s">
        <v>12</v>
      </c>
      <c r="X57" s="403">
        <v>441.23399999999998</v>
      </c>
      <c r="Y57" s="905" t="s">
        <v>12</v>
      </c>
      <c r="Z57" s="403">
        <v>415.00291377528868</v>
      </c>
      <c r="AA57" s="905" t="s">
        <v>12</v>
      </c>
      <c r="AB57" s="403">
        <v>416.99985762722139</v>
      </c>
      <c r="AC57" s="905" t="s">
        <v>12</v>
      </c>
      <c r="AD57" s="415"/>
      <c r="AE57" s="415"/>
      <c r="AF57" s="390"/>
      <c r="AG57" s="244">
        <v>14</v>
      </c>
      <c r="AH57" s="231">
        <v>11</v>
      </c>
      <c r="AI57" s="231">
        <v>14</v>
      </c>
      <c r="AJ57" s="232"/>
      <c r="AK57" s="4"/>
    </row>
    <row r="58" spans="1:37" x14ac:dyDescent="0.25">
      <c r="A58" s="258"/>
      <c r="B58" s="253"/>
      <c r="C58" s="906"/>
      <c r="D58" s="390"/>
      <c r="E58" s="906"/>
      <c r="F58" s="390"/>
      <c r="G58" s="906"/>
      <c r="H58" s="390"/>
      <c r="I58" s="865"/>
      <c r="J58" s="390"/>
      <c r="K58" s="906"/>
      <c r="L58" s="390"/>
      <c r="M58" s="906"/>
      <c r="N58" s="390"/>
      <c r="O58" s="906"/>
      <c r="P58" s="415"/>
      <c r="Q58" s="906"/>
      <c r="R58" s="390"/>
      <c r="S58" s="906"/>
      <c r="T58" s="390"/>
      <c r="U58" s="906"/>
      <c r="V58" s="390"/>
      <c r="W58" s="906"/>
      <c r="X58" s="390"/>
      <c r="Y58" s="906"/>
      <c r="Z58" s="390"/>
      <c r="AA58" s="906"/>
      <c r="AB58" s="390"/>
      <c r="AC58" s="906"/>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909" t="s">
        <v>618</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905" t="s">
        <v>12</v>
      </c>
      <c r="D68" s="403">
        <v>333.00004233177015</v>
      </c>
      <c r="E68" s="905" t="s">
        <v>12</v>
      </c>
      <c r="F68" s="403">
        <v>383.63685846119375</v>
      </c>
      <c r="G68" s="905" t="s">
        <v>12</v>
      </c>
      <c r="H68" s="403">
        <v>225.78200000000001</v>
      </c>
      <c r="I68" s="905"/>
      <c r="J68" s="403">
        <v>390</v>
      </c>
      <c r="K68" s="905" t="s">
        <v>12</v>
      </c>
      <c r="L68" s="403">
        <v>343</v>
      </c>
      <c r="M68" s="905" t="s">
        <v>12</v>
      </c>
      <c r="N68" s="403">
        <v>327</v>
      </c>
      <c r="O68" s="905" t="s">
        <v>12</v>
      </c>
      <c r="P68" s="403">
        <v>364</v>
      </c>
      <c r="Q68" s="905" t="s">
        <v>12</v>
      </c>
      <c r="R68" s="403">
        <v>308</v>
      </c>
      <c r="S68" s="905" t="s">
        <v>12</v>
      </c>
      <c r="T68" s="403">
        <v>465</v>
      </c>
      <c r="U68" s="905" t="s">
        <v>12</v>
      </c>
      <c r="V68" s="403">
        <v>367.66199999999998</v>
      </c>
      <c r="W68" s="905" t="s">
        <v>12</v>
      </c>
      <c r="X68" s="403">
        <v>399.99799999999999</v>
      </c>
      <c r="Y68" s="905" t="s">
        <v>12</v>
      </c>
      <c r="Z68" s="403">
        <v>426</v>
      </c>
      <c r="AA68" s="905" t="s">
        <v>12</v>
      </c>
      <c r="AB68" s="403">
        <v>362</v>
      </c>
      <c r="AC68" s="905" t="s">
        <v>12</v>
      </c>
      <c r="AD68" s="415"/>
      <c r="AE68" s="415"/>
      <c r="AF68" s="390"/>
      <c r="AG68" s="244">
        <v>13</v>
      </c>
      <c r="AH68" s="231">
        <v>13</v>
      </c>
      <c r="AI68" s="231">
        <v>13</v>
      </c>
      <c r="AJ68" s="232"/>
      <c r="AK68" s="4"/>
    </row>
    <row r="69" spans="1:37" x14ac:dyDescent="0.25">
      <c r="A69" s="258"/>
      <c r="B69" s="253"/>
      <c r="C69" s="906"/>
      <c r="D69" s="390"/>
      <c r="E69" s="906"/>
      <c r="F69" s="390"/>
      <c r="G69" s="906"/>
      <c r="H69" s="390"/>
      <c r="I69" s="906"/>
      <c r="J69" s="390"/>
      <c r="K69" s="906"/>
      <c r="L69" s="390"/>
      <c r="M69" s="906"/>
      <c r="N69" s="390"/>
      <c r="O69" s="906"/>
      <c r="P69" s="415"/>
      <c r="Q69" s="906"/>
      <c r="R69" s="390"/>
      <c r="S69" s="906"/>
      <c r="T69" s="390"/>
      <c r="U69" s="906"/>
      <c r="V69" s="390"/>
      <c r="W69" s="906"/>
      <c r="X69" s="390"/>
      <c r="Y69" s="906"/>
      <c r="Z69" s="390"/>
      <c r="AA69" s="906"/>
      <c r="AB69" s="390"/>
      <c r="AC69" s="906"/>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9" t="s">
        <v>618</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942"/>
      <c r="AD75" s="942"/>
      <c r="AE75" s="942"/>
      <c r="AF75" s="942"/>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64"/>
      <c r="D79" s="403">
        <v>441</v>
      </c>
      <c r="E79" s="925" t="s">
        <v>12</v>
      </c>
      <c r="F79" s="403">
        <v>309</v>
      </c>
      <c r="G79" s="925" t="s">
        <v>12</v>
      </c>
      <c r="H79" s="403">
        <v>331</v>
      </c>
      <c r="I79" s="925" t="s">
        <v>12</v>
      </c>
      <c r="J79" s="403">
        <v>431</v>
      </c>
      <c r="K79" s="925" t="s">
        <v>12</v>
      </c>
      <c r="L79" s="403">
        <v>396</v>
      </c>
      <c r="M79" s="925" t="s">
        <v>12</v>
      </c>
      <c r="N79" s="403">
        <v>444</v>
      </c>
      <c r="O79" s="905" t="s">
        <v>12</v>
      </c>
      <c r="P79" s="403">
        <v>381.62200000000001</v>
      </c>
      <c r="Q79" s="864"/>
      <c r="R79" s="403">
        <v>200.19399999999999</v>
      </c>
      <c r="S79" s="864"/>
      <c r="T79" s="403">
        <v>323.899</v>
      </c>
      <c r="U79" s="925" t="s">
        <v>12</v>
      </c>
      <c r="V79" s="403">
        <v>403</v>
      </c>
      <c r="W79" s="905" t="s">
        <v>12</v>
      </c>
      <c r="X79" s="403">
        <v>419.71300000000002</v>
      </c>
      <c r="Y79" s="905" t="s">
        <v>235</v>
      </c>
      <c r="Z79" s="403">
        <v>239.88200000000001</v>
      </c>
      <c r="AA79" s="905" t="s">
        <v>12</v>
      </c>
      <c r="AB79" s="403">
        <v>421.01100000000002</v>
      </c>
      <c r="AC79" s="864"/>
      <c r="AD79" s="415"/>
      <c r="AE79" s="415"/>
      <c r="AF79" s="390"/>
      <c r="AG79" s="244">
        <v>13</v>
      </c>
      <c r="AH79" s="231">
        <v>8</v>
      </c>
      <c r="AI79" s="231">
        <v>11</v>
      </c>
      <c r="AJ79" s="232"/>
      <c r="AK79" s="4"/>
    </row>
    <row r="80" spans="1:37" x14ac:dyDescent="0.25">
      <c r="A80" s="258"/>
      <c r="B80" s="253"/>
      <c r="C80" s="865"/>
      <c r="D80" s="390"/>
      <c r="E80" s="940"/>
      <c r="F80" s="390"/>
      <c r="G80" s="940"/>
      <c r="H80" s="390"/>
      <c r="I80" s="940"/>
      <c r="J80" s="390"/>
      <c r="K80" s="940"/>
      <c r="L80" s="390"/>
      <c r="M80" s="940"/>
      <c r="N80" s="390"/>
      <c r="O80" s="906"/>
      <c r="P80" s="415"/>
      <c r="Q80" s="865"/>
      <c r="R80" s="390"/>
      <c r="S80" s="865"/>
      <c r="T80" s="390"/>
      <c r="U80" s="940"/>
      <c r="V80" s="390"/>
      <c r="W80" s="906"/>
      <c r="X80" s="390"/>
      <c r="Y80" s="906"/>
      <c r="Z80" s="390"/>
      <c r="AA80" s="906"/>
      <c r="AB80" s="390"/>
      <c r="AC80" s="865"/>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9" t="s">
        <v>618</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64"/>
      <c r="D90" s="403">
        <v>416.99700000000001</v>
      </c>
      <c r="E90" s="905" t="s">
        <v>12</v>
      </c>
      <c r="F90" s="403">
        <v>363</v>
      </c>
      <c r="G90" s="905" t="s">
        <v>12</v>
      </c>
      <c r="H90" s="403">
        <v>339</v>
      </c>
      <c r="I90" s="905" t="s">
        <v>12</v>
      </c>
      <c r="J90" s="403">
        <v>473.767</v>
      </c>
      <c r="K90" s="864"/>
      <c r="L90" s="403">
        <v>360.17</v>
      </c>
      <c r="M90" s="905"/>
      <c r="N90" s="403">
        <v>272</v>
      </c>
      <c r="O90" s="905" t="s">
        <v>15</v>
      </c>
      <c r="P90" s="403">
        <v>301.25</v>
      </c>
      <c r="Q90" s="905"/>
      <c r="R90" s="403">
        <v>349</v>
      </c>
      <c r="S90" s="905"/>
      <c r="T90" s="403">
        <v>299</v>
      </c>
      <c r="U90" s="905" t="s">
        <v>223</v>
      </c>
      <c r="V90" s="403">
        <v>318</v>
      </c>
      <c r="W90" s="905" t="s">
        <v>223</v>
      </c>
      <c r="X90" s="403">
        <v>244</v>
      </c>
      <c r="Y90" s="905" t="s">
        <v>223</v>
      </c>
      <c r="Z90" s="403">
        <v>343</v>
      </c>
      <c r="AA90" s="905" t="s">
        <v>223</v>
      </c>
      <c r="AB90" s="403">
        <v>399</v>
      </c>
      <c r="AC90" s="905" t="s">
        <v>12</v>
      </c>
      <c r="AD90" s="415"/>
      <c r="AE90" s="415"/>
      <c r="AF90" s="390"/>
      <c r="AG90" s="244">
        <v>6</v>
      </c>
      <c r="AH90" s="231">
        <v>4</v>
      </c>
      <c r="AI90" s="231">
        <v>6</v>
      </c>
      <c r="AJ90" s="232"/>
      <c r="AK90" s="4"/>
    </row>
    <row r="91" spans="1:37" x14ac:dyDescent="0.25">
      <c r="A91" s="258"/>
      <c r="B91" s="253"/>
      <c r="C91" s="865"/>
      <c r="D91" s="390"/>
      <c r="E91" s="906"/>
      <c r="F91" s="390"/>
      <c r="G91" s="906"/>
      <c r="H91" s="390"/>
      <c r="I91" s="906"/>
      <c r="J91" s="390"/>
      <c r="K91" s="865"/>
      <c r="L91" s="390"/>
      <c r="M91" s="906"/>
      <c r="N91" s="390"/>
      <c r="O91" s="906"/>
      <c r="P91" s="415"/>
      <c r="Q91" s="906"/>
      <c r="R91" s="390"/>
      <c r="S91" s="906"/>
      <c r="T91" s="390"/>
      <c r="U91" s="906"/>
      <c r="V91" s="390"/>
      <c r="W91" s="906"/>
      <c r="X91" s="390"/>
      <c r="Y91" s="906"/>
      <c r="Z91" s="390"/>
      <c r="AA91" s="906"/>
      <c r="AB91" s="390"/>
      <c r="AC91" s="906"/>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9" t="s">
        <v>618</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646</v>
      </c>
      <c r="V97" s="937"/>
      <c r="W97" s="938"/>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64"/>
      <c r="D102" s="403">
        <v>420</v>
      </c>
      <c r="E102" s="905" t="s">
        <v>12</v>
      </c>
      <c r="F102" s="403">
        <v>339</v>
      </c>
      <c r="G102" s="905" t="s">
        <v>12</v>
      </c>
      <c r="H102" s="403">
        <v>461</v>
      </c>
      <c r="I102" s="905" t="s">
        <v>12</v>
      </c>
      <c r="J102" s="403">
        <v>324.66000000000003</v>
      </c>
      <c r="K102" s="905" t="s">
        <v>12</v>
      </c>
      <c r="L102" s="403">
        <v>342</v>
      </c>
      <c r="M102" s="905" t="s">
        <v>12</v>
      </c>
      <c r="N102" s="403">
        <v>392</v>
      </c>
      <c r="O102" s="905" t="s">
        <v>12</v>
      </c>
      <c r="P102" s="403">
        <v>371</v>
      </c>
      <c r="Q102" s="905" t="s">
        <v>12</v>
      </c>
      <c r="R102" s="403">
        <v>335.58699999999999</v>
      </c>
      <c r="S102" s="905" t="s">
        <v>12</v>
      </c>
      <c r="T102" s="403">
        <v>421.97300000000001</v>
      </c>
      <c r="U102" s="905" t="s">
        <v>223</v>
      </c>
      <c r="V102" s="403">
        <v>330</v>
      </c>
      <c r="W102" s="905" t="s">
        <v>223</v>
      </c>
      <c r="X102" s="403">
        <v>474.91199999999998</v>
      </c>
      <c r="Y102" s="905" t="s">
        <v>223</v>
      </c>
      <c r="Z102" s="403">
        <v>321</v>
      </c>
      <c r="AA102" s="905" t="s">
        <v>12</v>
      </c>
      <c r="AB102" s="403">
        <v>400.55</v>
      </c>
      <c r="AC102" s="905" t="s">
        <v>12</v>
      </c>
      <c r="AD102" s="415"/>
      <c r="AE102" s="415"/>
      <c r="AF102" s="390"/>
      <c r="AG102" s="244">
        <v>11</v>
      </c>
      <c r="AH102" s="231">
        <v>6</v>
      </c>
      <c r="AI102" s="231">
        <v>10</v>
      </c>
      <c r="AJ102" s="308"/>
      <c r="AK102" s="4"/>
    </row>
    <row r="103" spans="1:37" x14ac:dyDescent="0.25">
      <c r="A103" s="258"/>
      <c r="B103" s="253"/>
      <c r="C103" s="865"/>
      <c r="D103" s="390"/>
      <c r="E103" s="906"/>
      <c r="F103" s="390"/>
      <c r="G103" s="906"/>
      <c r="H103" s="390"/>
      <c r="I103" s="906"/>
      <c r="J103" s="390"/>
      <c r="K103" s="906"/>
      <c r="L103" s="390"/>
      <c r="M103" s="906"/>
      <c r="N103" s="390"/>
      <c r="O103" s="906"/>
      <c r="P103" s="415"/>
      <c r="Q103" s="906"/>
      <c r="R103" s="390"/>
      <c r="S103" s="906"/>
      <c r="T103" s="390"/>
      <c r="U103" s="906"/>
      <c r="V103" s="390"/>
      <c r="W103" s="906"/>
      <c r="X103" s="390"/>
      <c r="Y103" s="906"/>
      <c r="Z103" s="390"/>
      <c r="AA103" s="906"/>
      <c r="AB103" s="390"/>
      <c r="AC103" s="906"/>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9" t="s">
        <v>618</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6" t="s">
        <v>646</v>
      </c>
      <c r="P109" s="937"/>
      <c r="Q109" s="938"/>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905" t="s">
        <v>12</v>
      </c>
      <c r="D114" s="403">
        <v>280</v>
      </c>
      <c r="E114" s="905" t="s">
        <v>12</v>
      </c>
      <c r="F114" s="403">
        <v>387.99599999999998</v>
      </c>
      <c r="G114" s="905" t="s">
        <v>12</v>
      </c>
      <c r="H114" s="403">
        <v>319</v>
      </c>
      <c r="I114" s="905" t="s">
        <v>12</v>
      </c>
      <c r="J114" s="403">
        <v>429.45299999999997</v>
      </c>
      <c r="K114" s="905" t="s">
        <v>12</v>
      </c>
      <c r="L114" s="403">
        <v>484.387</v>
      </c>
      <c r="M114" s="864"/>
      <c r="N114" s="403">
        <v>372.19400000000002</v>
      </c>
      <c r="O114" s="905" t="s">
        <v>223</v>
      </c>
      <c r="P114" s="403">
        <v>552.22299999999996</v>
      </c>
      <c r="Q114" s="905" t="s">
        <v>223</v>
      </c>
      <c r="R114" s="403">
        <v>396.82299999999998</v>
      </c>
      <c r="S114" s="905" t="s">
        <v>12</v>
      </c>
      <c r="T114" s="403">
        <v>357.99599999999998</v>
      </c>
      <c r="U114" s="905" t="s">
        <v>12</v>
      </c>
      <c r="V114" s="403">
        <v>401</v>
      </c>
      <c r="W114" s="940" t="s">
        <v>12</v>
      </c>
      <c r="X114" s="403">
        <v>395.00900000000001</v>
      </c>
      <c r="Y114" s="940" t="s">
        <v>12</v>
      </c>
      <c r="Z114" s="403">
        <v>445.37900000000002</v>
      </c>
      <c r="AA114" s="864"/>
      <c r="AB114" s="403">
        <v>396.995</v>
      </c>
      <c r="AC114" s="905" t="s">
        <v>12</v>
      </c>
      <c r="AD114" s="415"/>
      <c r="AE114" s="415"/>
      <c r="AF114" s="390"/>
      <c r="AG114" s="244">
        <v>12</v>
      </c>
      <c r="AH114" s="231">
        <v>2</v>
      </c>
      <c r="AI114" s="231">
        <v>9</v>
      </c>
      <c r="AJ114" s="308"/>
      <c r="AK114" s="4"/>
    </row>
    <row r="115" spans="1:37" ht="15.75" thickBot="1" x14ac:dyDescent="0.3">
      <c r="A115" s="258"/>
      <c r="B115" s="253"/>
      <c r="C115" s="906"/>
      <c r="D115" s="390"/>
      <c r="E115" s="906"/>
      <c r="F115" s="390"/>
      <c r="G115" s="906"/>
      <c r="H115" s="390"/>
      <c r="I115" s="906"/>
      <c r="J115" s="390"/>
      <c r="K115" s="906"/>
      <c r="L115" s="390"/>
      <c r="M115" s="865"/>
      <c r="N115" s="390"/>
      <c r="O115" s="906"/>
      <c r="P115" s="415"/>
      <c r="Q115" s="906"/>
      <c r="R115" s="390"/>
      <c r="S115" s="906"/>
      <c r="T115" s="390"/>
      <c r="U115" s="906"/>
      <c r="V115" s="390"/>
      <c r="W115" s="906"/>
      <c r="X115" s="390"/>
      <c r="Y115" s="906"/>
      <c r="Z115" s="390"/>
      <c r="AA115" s="904"/>
      <c r="AB115" s="390"/>
      <c r="AC115" s="915"/>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909" t="s">
        <v>618</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6" t="s">
        <v>646</v>
      </c>
      <c r="R121" s="937"/>
      <c r="S121" s="937"/>
      <c r="T121" s="937"/>
      <c r="U121" s="937"/>
      <c r="V121" s="937"/>
      <c r="W121" s="937"/>
      <c r="X121" s="937"/>
      <c r="Y121" s="938"/>
      <c r="Z121" s="283"/>
      <c r="AA121" s="323"/>
      <c r="AB121" s="323"/>
      <c r="AC121" s="939"/>
      <c r="AD121" s="939"/>
      <c r="AE121" s="939"/>
      <c r="AF121" s="939"/>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64"/>
      <c r="D126" s="403">
        <v>433</v>
      </c>
      <c r="E126" s="905" t="s">
        <v>235</v>
      </c>
      <c r="F126" s="403">
        <v>390</v>
      </c>
      <c r="G126" s="905" t="s">
        <v>235</v>
      </c>
      <c r="H126" s="403">
        <v>406.995</v>
      </c>
      <c r="I126" s="905" t="s">
        <v>12</v>
      </c>
      <c r="J126" s="403">
        <v>411.48200000000003</v>
      </c>
      <c r="K126" s="905" t="s">
        <v>235</v>
      </c>
      <c r="L126" s="403">
        <v>566.68100000000004</v>
      </c>
      <c r="M126" s="905"/>
      <c r="N126" s="403">
        <v>326.63200000000001</v>
      </c>
      <c r="O126" s="897" t="s">
        <v>15</v>
      </c>
      <c r="P126" s="403">
        <v>371.99700000000001</v>
      </c>
      <c r="Q126" s="905" t="s">
        <v>223</v>
      </c>
      <c r="R126" s="403">
        <v>441</v>
      </c>
      <c r="S126" s="905" t="s">
        <v>223</v>
      </c>
      <c r="T126" s="403">
        <v>445</v>
      </c>
      <c r="U126" s="905" t="s">
        <v>223</v>
      </c>
      <c r="V126" s="403">
        <v>332.73099999999999</v>
      </c>
      <c r="W126" s="905" t="s">
        <v>223</v>
      </c>
      <c r="X126" s="403">
        <v>241.999</v>
      </c>
      <c r="Y126" s="905" t="s">
        <v>223</v>
      </c>
      <c r="Z126" s="403">
        <v>473.13099999999997</v>
      </c>
      <c r="AA126" s="864"/>
      <c r="AB126" s="403">
        <v>439.99900000000002</v>
      </c>
      <c r="AC126" s="905" t="s">
        <v>12</v>
      </c>
      <c r="AD126" s="415"/>
      <c r="AE126" s="415"/>
      <c r="AF126" s="390"/>
      <c r="AG126" s="244">
        <v>4</v>
      </c>
      <c r="AH126" s="231">
        <v>0</v>
      </c>
      <c r="AI126" s="231">
        <v>1</v>
      </c>
      <c r="AJ126" s="308"/>
      <c r="AK126" s="4"/>
    </row>
    <row r="127" spans="1:37" x14ac:dyDescent="0.25">
      <c r="A127" s="258"/>
      <c r="B127" s="253"/>
      <c r="C127" s="865"/>
      <c r="D127" s="390"/>
      <c r="E127" s="906"/>
      <c r="F127" s="390"/>
      <c r="G127" s="906"/>
      <c r="H127" s="390"/>
      <c r="I127" s="906"/>
      <c r="J127" s="390"/>
      <c r="K127" s="906"/>
      <c r="L127" s="390"/>
      <c r="M127" s="906"/>
      <c r="N127" s="390"/>
      <c r="O127" s="898"/>
      <c r="P127" s="415"/>
      <c r="Q127" s="906"/>
      <c r="R127" s="390"/>
      <c r="S127" s="906"/>
      <c r="T127" s="390"/>
      <c r="U127" s="906"/>
      <c r="V127" s="390"/>
      <c r="W127" s="906"/>
      <c r="X127" s="390"/>
      <c r="Y127" s="906"/>
      <c r="Z127" s="390"/>
      <c r="AA127" s="865"/>
      <c r="AB127" s="390"/>
      <c r="AC127" s="906"/>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9" t="s">
        <v>618</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5"/>
      <c r="AK132" s="10"/>
    </row>
    <row r="133" spans="1:37" s="246" customFormat="1" ht="15.75" thickBot="1" x14ac:dyDescent="0.3">
      <c r="A133" s="293"/>
      <c r="B133" s="293"/>
      <c r="C133" s="330"/>
      <c r="D133" s="330"/>
      <c r="E133" s="330"/>
      <c r="F133" s="283"/>
      <c r="G133" s="930" t="s">
        <v>646</v>
      </c>
      <c r="H133" s="931"/>
      <c r="I133" s="931"/>
      <c r="J133" s="931"/>
      <c r="K133" s="932"/>
      <c r="L133" s="283"/>
      <c r="M133" s="281"/>
      <c r="N133" s="283"/>
      <c r="O133" s="281"/>
      <c r="P133" s="281"/>
      <c r="Q133" s="296"/>
      <c r="R133" s="283"/>
      <c r="S133" s="281"/>
      <c r="T133" s="283"/>
      <c r="U133" s="281"/>
      <c r="V133" s="283"/>
      <c r="W133" s="933" t="s">
        <v>646</v>
      </c>
      <c r="X133" s="934"/>
      <c r="Y133" s="935"/>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64"/>
      <c r="D138" s="403">
        <v>211.13499999999999</v>
      </c>
      <c r="E138" s="864"/>
      <c r="F138" s="403">
        <v>224</v>
      </c>
      <c r="G138" s="905" t="s">
        <v>223</v>
      </c>
      <c r="H138" s="403">
        <v>293.49299999999999</v>
      </c>
      <c r="I138" s="905" t="s">
        <v>223</v>
      </c>
      <c r="J138" s="403">
        <v>332.85599999999999</v>
      </c>
      <c r="K138" s="905" t="s">
        <v>223</v>
      </c>
      <c r="L138" s="403">
        <v>412.34500000000003</v>
      </c>
      <c r="M138" s="864"/>
      <c r="N138" s="403">
        <v>429.00299999999999</v>
      </c>
      <c r="O138" s="905" t="s">
        <v>12</v>
      </c>
      <c r="P138" s="403">
        <v>389</v>
      </c>
      <c r="Q138" s="864"/>
      <c r="R138" s="403">
        <v>418</v>
      </c>
      <c r="S138" s="905" t="s">
        <v>12</v>
      </c>
      <c r="T138" s="403">
        <v>365.834</v>
      </c>
      <c r="U138" s="864"/>
      <c r="V138" s="403">
        <v>236.06100000000001</v>
      </c>
      <c r="W138" s="905" t="s">
        <v>223</v>
      </c>
      <c r="X138" s="403">
        <v>424.99799999999999</v>
      </c>
      <c r="Y138" s="905" t="s">
        <v>223</v>
      </c>
      <c r="Z138" s="403">
        <v>413.45</v>
      </c>
      <c r="AA138" s="864"/>
      <c r="AB138" s="403">
        <v>458</v>
      </c>
      <c r="AC138" s="905" t="s">
        <v>12</v>
      </c>
      <c r="AD138" s="415"/>
      <c r="AE138" s="415"/>
      <c r="AF138" s="390"/>
      <c r="AG138" s="244">
        <v>9</v>
      </c>
      <c r="AH138" s="231">
        <v>1</v>
      </c>
      <c r="AI138" s="231">
        <v>4</v>
      </c>
      <c r="AJ138" s="308"/>
      <c r="AK138" s="4"/>
    </row>
    <row r="139" spans="1:37" x14ac:dyDescent="0.25">
      <c r="A139" s="258"/>
      <c r="B139" s="253"/>
      <c r="C139" s="865"/>
      <c r="D139" s="390"/>
      <c r="E139" s="865"/>
      <c r="F139" s="390"/>
      <c r="G139" s="906"/>
      <c r="H139" s="390"/>
      <c r="I139" s="906"/>
      <c r="J139" s="390"/>
      <c r="K139" s="906"/>
      <c r="L139" s="390"/>
      <c r="M139" s="865"/>
      <c r="N139" s="390"/>
      <c r="O139" s="906"/>
      <c r="P139" s="415"/>
      <c r="Q139" s="865"/>
      <c r="R139" s="390"/>
      <c r="S139" s="906"/>
      <c r="T139" s="390"/>
      <c r="U139" s="865"/>
      <c r="V139" s="390"/>
      <c r="W139" s="906"/>
      <c r="X139" s="390"/>
      <c r="Y139" s="906"/>
      <c r="Z139" s="390"/>
      <c r="AA139" s="865"/>
      <c r="AB139" s="390"/>
      <c r="AC139" s="906"/>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9" t="s">
        <v>618</v>
      </c>
      <c r="C144" s="910"/>
      <c r="D144" s="910"/>
      <c r="E144" s="910"/>
      <c r="F144" s="910"/>
      <c r="G144" s="910"/>
      <c r="H144" s="910"/>
      <c r="I144" s="910"/>
      <c r="J144" s="910"/>
      <c r="K144" s="910"/>
      <c r="L144" s="910"/>
      <c r="M144" s="910"/>
      <c r="N144" s="910"/>
      <c r="O144" s="910"/>
      <c r="P144" s="910"/>
      <c r="Q144" s="910"/>
      <c r="R144" s="910"/>
      <c r="S144" s="910"/>
      <c r="T144" s="910"/>
      <c r="U144" s="910"/>
      <c r="V144" s="910"/>
      <c r="W144" s="910"/>
      <c r="X144" s="910"/>
      <c r="Y144" s="910"/>
      <c r="Z144" s="910"/>
      <c r="AA144" s="910"/>
      <c r="AB144" s="910"/>
      <c r="AC144" s="911"/>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646</v>
      </c>
      <c r="X145" s="931"/>
      <c r="Y145" s="931"/>
      <c r="Z145" s="931"/>
      <c r="AA145" s="932"/>
      <c r="AB145" s="913" t="s">
        <v>675</v>
      </c>
      <c r="AC145" s="914"/>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64"/>
      <c r="D150" s="403">
        <v>319</v>
      </c>
      <c r="E150" s="905" t="s">
        <v>12</v>
      </c>
      <c r="F150" s="403">
        <v>365</v>
      </c>
      <c r="G150" s="905" t="s">
        <v>12</v>
      </c>
      <c r="H150" s="403">
        <v>441</v>
      </c>
      <c r="I150" s="864"/>
      <c r="J150" s="403">
        <v>394</v>
      </c>
      <c r="K150" s="905" t="s">
        <v>12</v>
      </c>
      <c r="L150" s="403">
        <v>314</v>
      </c>
      <c r="M150" s="905" t="s">
        <v>12</v>
      </c>
      <c r="N150" s="403">
        <v>473.22</v>
      </c>
      <c r="O150" s="905" t="s">
        <v>12</v>
      </c>
      <c r="P150" s="403">
        <v>337</v>
      </c>
      <c r="Q150" s="864"/>
      <c r="R150" s="403">
        <v>337.57400000000001</v>
      </c>
      <c r="S150" s="905" t="s">
        <v>12</v>
      </c>
      <c r="T150" s="403">
        <v>402.80799999999999</v>
      </c>
      <c r="U150" s="905" t="s">
        <v>15</v>
      </c>
      <c r="V150" s="403">
        <v>344</v>
      </c>
      <c r="W150" s="905" t="s">
        <v>223</v>
      </c>
      <c r="X150" s="403">
        <v>383</v>
      </c>
      <c r="Y150" s="905" t="s">
        <v>223</v>
      </c>
      <c r="Z150" s="403">
        <v>376.82600000000002</v>
      </c>
      <c r="AA150" s="905" t="s">
        <v>223</v>
      </c>
      <c r="AB150" s="403">
        <v>481.108</v>
      </c>
      <c r="AC150" s="905" t="s">
        <v>223</v>
      </c>
      <c r="AD150" s="415"/>
      <c r="AE150" s="415"/>
      <c r="AF150" s="390"/>
      <c r="AG150" s="244">
        <v>9</v>
      </c>
      <c r="AH150" s="231">
        <v>1</v>
      </c>
      <c r="AI150" s="231">
        <v>8</v>
      </c>
      <c r="AJ150" s="308"/>
      <c r="AK150" s="4"/>
    </row>
    <row r="151" spans="1:37" ht="15.75" thickBot="1" x14ac:dyDescent="0.3">
      <c r="A151" s="258"/>
      <c r="B151" s="253"/>
      <c r="C151" s="904"/>
      <c r="D151" s="390"/>
      <c r="E151" s="915"/>
      <c r="F151" s="390"/>
      <c r="G151" s="915"/>
      <c r="H151" s="390"/>
      <c r="I151" s="904"/>
      <c r="J151" s="390"/>
      <c r="K151" s="915"/>
      <c r="L151" s="390"/>
      <c r="M151" s="915"/>
      <c r="N151" s="390"/>
      <c r="O151" s="915"/>
      <c r="P151" s="415"/>
      <c r="Q151" s="904"/>
      <c r="R151" s="390"/>
      <c r="S151" s="915"/>
      <c r="T151" s="390"/>
      <c r="U151" s="915"/>
      <c r="V151" s="390"/>
      <c r="W151" s="915"/>
      <c r="X151" s="390"/>
      <c r="Y151" s="915"/>
      <c r="Z151" s="390"/>
      <c r="AA151" s="915"/>
      <c r="AB151" s="390"/>
      <c r="AC151" s="915"/>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9" t="s">
        <v>618</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681</v>
      </c>
      <c r="AC156" s="929"/>
      <c r="AD156" s="271"/>
      <c r="AE156" s="271"/>
      <c r="AF156" s="262"/>
      <c r="AG156" s="334"/>
      <c r="AH156" s="335"/>
      <c r="AI156" s="335"/>
      <c r="AJ156" s="336"/>
      <c r="AK156" s="10"/>
    </row>
    <row r="157" spans="1:37" ht="15.75" thickBot="1" x14ac:dyDescent="0.3">
      <c r="A157" s="266"/>
      <c r="B157" s="912" t="s">
        <v>675</v>
      </c>
      <c r="C157" s="913"/>
      <c r="D157" s="913"/>
      <c r="E157" s="913"/>
      <c r="F157" s="913"/>
      <c r="G157" s="914"/>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905" t="s">
        <v>223</v>
      </c>
      <c r="D161" s="403">
        <v>341</v>
      </c>
      <c r="E161" s="905" t="s">
        <v>223</v>
      </c>
      <c r="F161" s="403">
        <v>329.47</v>
      </c>
      <c r="G161" s="905" t="s">
        <v>223</v>
      </c>
      <c r="H161" s="403">
        <v>523.19299999999998</v>
      </c>
      <c r="I161" s="905" t="s">
        <v>15</v>
      </c>
      <c r="J161" s="403">
        <v>328</v>
      </c>
      <c r="K161" s="864"/>
      <c r="L161" s="403">
        <v>389</v>
      </c>
      <c r="M161" s="864"/>
      <c r="N161" s="403">
        <v>396</v>
      </c>
      <c r="O161" s="864"/>
      <c r="P161" s="403">
        <v>350</v>
      </c>
      <c r="Q161" s="864"/>
      <c r="R161" s="403">
        <v>397.48</v>
      </c>
      <c r="S161" s="864"/>
      <c r="T161" s="403">
        <v>323.99799999999999</v>
      </c>
      <c r="U161" s="905" t="s">
        <v>12</v>
      </c>
      <c r="V161" s="403">
        <v>426</v>
      </c>
      <c r="W161" s="905" t="s">
        <v>12</v>
      </c>
      <c r="X161" s="403">
        <v>374</v>
      </c>
      <c r="Y161" s="905" t="s">
        <v>12</v>
      </c>
      <c r="Z161" s="403">
        <v>461</v>
      </c>
      <c r="AA161" s="905" t="s">
        <v>12</v>
      </c>
      <c r="AB161" s="403">
        <v>372</v>
      </c>
      <c r="AC161" s="905" t="s">
        <v>12</v>
      </c>
      <c r="AD161" s="415"/>
      <c r="AE161" s="415"/>
      <c r="AF161" s="390"/>
      <c r="AG161" s="244">
        <v>10</v>
      </c>
      <c r="AH161" s="231">
        <v>0</v>
      </c>
      <c r="AI161" s="231">
        <v>7</v>
      </c>
      <c r="AJ161" s="308"/>
      <c r="AK161" s="4"/>
    </row>
    <row r="162" spans="1:37" ht="15.75" thickBot="1" x14ac:dyDescent="0.3">
      <c r="A162" s="258"/>
      <c r="B162" s="253"/>
      <c r="C162" s="906"/>
      <c r="D162" s="390"/>
      <c r="E162" s="906"/>
      <c r="F162" s="390"/>
      <c r="G162" s="906"/>
      <c r="H162" s="390"/>
      <c r="I162" s="906"/>
      <c r="J162" s="390"/>
      <c r="K162" s="865"/>
      <c r="L162" s="390"/>
      <c r="M162" s="865"/>
      <c r="N162" s="390"/>
      <c r="O162" s="865"/>
      <c r="P162" s="415"/>
      <c r="Q162" s="865"/>
      <c r="R162" s="390"/>
      <c r="S162" s="904"/>
      <c r="T162" s="390"/>
      <c r="U162" s="906"/>
      <c r="V162" s="390"/>
      <c r="W162" s="906"/>
      <c r="X162" s="390"/>
      <c r="Y162" s="915"/>
      <c r="Z162" s="390"/>
      <c r="AA162" s="915"/>
      <c r="AB162" s="390"/>
      <c r="AC162" s="915"/>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7" t="s">
        <v>681</v>
      </c>
      <c r="C167" s="928"/>
      <c r="D167" s="928"/>
      <c r="E167" s="928"/>
      <c r="F167" s="928"/>
      <c r="G167" s="349"/>
      <c r="H167" s="909" t="s">
        <v>618</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64"/>
      <c r="D172" s="403">
        <v>220.202</v>
      </c>
      <c r="E172" s="864"/>
      <c r="F172" s="403">
        <v>386.00099999999998</v>
      </c>
      <c r="G172" s="905" t="s">
        <v>12</v>
      </c>
      <c r="H172" s="403">
        <v>425</v>
      </c>
      <c r="I172" s="905" t="s">
        <v>12</v>
      </c>
      <c r="J172" s="403">
        <v>380</v>
      </c>
      <c r="K172" s="905" t="s">
        <v>12</v>
      </c>
      <c r="L172" s="403">
        <v>354.38799999999998</v>
      </c>
      <c r="M172" s="905" t="s">
        <v>12</v>
      </c>
      <c r="N172" s="403">
        <v>357.99599999999998</v>
      </c>
      <c r="O172" s="905" t="s">
        <v>12</v>
      </c>
      <c r="P172" s="403">
        <v>300</v>
      </c>
      <c r="Q172" s="905" t="s">
        <v>12</v>
      </c>
      <c r="R172" s="403">
        <v>407</v>
      </c>
      <c r="S172" s="905" t="s">
        <v>12</v>
      </c>
      <c r="T172" s="403">
        <v>373</v>
      </c>
      <c r="U172" s="905" t="s">
        <v>12</v>
      </c>
      <c r="V172" s="403">
        <v>414</v>
      </c>
      <c r="W172" s="905" t="s">
        <v>12</v>
      </c>
      <c r="X172" s="403">
        <v>357</v>
      </c>
      <c r="Y172" s="905" t="s">
        <v>12</v>
      </c>
      <c r="Z172" s="403">
        <v>423</v>
      </c>
      <c r="AA172" s="905" t="s">
        <v>12</v>
      </c>
      <c r="AB172" s="403">
        <v>381</v>
      </c>
      <c r="AC172" s="905" t="s">
        <v>12</v>
      </c>
      <c r="AD172" s="415"/>
      <c r="AE172" s="415"/>
      <c r="AF172" s="390"/>
      <c r="AG172" s="244">
        <v>14</v>
      </c>
      <c r="AH172" s="231">
        <v>12</v>
      </c>
      <c r="AI172" s="231">
        <v>6</v>
      </c>
      <c r="AJ172" s="232"/>
      <c r="AK172" s="4"/>
    </row>
    <row r="173" spans="1:37" ht="15.75" thickBot="1" x14ac:dyDescent="0.3">
      <c r="A173" s="258"/>
      <c r="B173" s="253"/>
      <c r="C173" s="865"/>
      <c r="D173" s="390"/>
      <c r="E173" s="865"/>
      <c r="F173" s="390"/>
      <c r="G173" s="915"/>
      <c r="H173" s="390"/>
      <c r="I173" s="915"/>
      <c r="J173" s="390"/>
      <c r="K173" s="915"/>
      <c r="L173" s="390"/>
      <c r="M173" s="915"/>
      <c r="N173" s="390"/>
      <c r="O173" s="915"/>
      <c r="P173" s="415"/>
      <c r="Q173" s="915"/>
      <c r="R173" s="390"/>
      <c r="S173" s="915"/>
      <c r="T173" s="390"/>
      <c r="U173" s="915"/>
      <c r="V173" s="390"/>
      <c r="W173" s="915"/>
      <c r="X173" s="390"/>
      <c r="Y173" s="915"/>
      <c r="Z173" s="390"/>
      <c r="AA173" s="915"/>
      <c r="AB173" s="390"/>
      <c r="AC173" s="906"/>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9" t="s">
        <v>618</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905" t="s">
        <v>12</v>
      </c>
      <c r="D183" s="403">
        <v>381</v>
      </c>
      <c r="E183" s="905" t="s">
        <v>12</v>
      </c>
      <c r="F183" s="403">
        <v>382</v>
      </c>
      <c r="G183" s="925" t="s">
        <v>12</v>
      </c>
      <c r="H183" s="403">
        <v>341</v>
      </c>
      <c r="I183" s="893"/>
      <c r="J183" s="403">
        <v>352.37400000000002</v>
      </c>
      <c r="K183" s="897" t="s">
        <v>15</v>
      </c>
      <c r="L183" s="403">
        <v>226.42</v>
      </c>
      <c r="M183" s="905" t="s">
        <v>15</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905" t="s">
        <v>12</v>
      </c>
      <c r="AD183" s="415"/>
      <c r="AE183" s="415"/>
      <c r="AF183" s="403"/>
      <c r="AG183" s="244">
        <v>12</v>
      </c>
      <c r="AH183" s="231">
        <v>4</v>
      </c>
      <c r="AI183" s="231">
        <v>5</v>
      </c>
      <c r="AJ183" s="354"/>
      <c r="AK183" s="4"/>
    </row>
    <row r="184" spans="1:37" ht="15.75" thickBot="1" x14ac:dyDescent="0.3">
      <c r="A184" s="258"/>
      <c r="B184" s="253"/>
      <c r="C184" s="906"/>
      <c r="D184" s="390"/>
      <c r="E184" s="906"/>
      <c r="F184" s="390"/>
      <c r="G184" s="926"/>
      <c r="H184" s="390"/>
      <c r="I184" s="918"/>
      <c r="J184" s="415"/>
      <c r="K184" s="898"/>
      <c r="L184" s="390"/>
      <c r="M184" s="906"/>
      <c r="N184" s="390"/>
      <c r="O184" s="926"/>
      <c r="P184" s="415"/>
      <c r="Q184" s="926"/>
      <c r="R184" s="390"/>
      <c r="S184" s="926"/>
      <c r="T184" s="390"/>
      <c r="U184" s="918"/>
      <c r="V184" s="390"/>
      <c r="W184" s="926"/>
      <c r="X184" s="390"/>
      <c r="Y184" s="918"/>
      <c r="Z184" s="390"/>
      <c r="AA184" s="926"/>
      <c r="AB184" s="390"/>
      <c r="AC184" s="906"/>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9" t="s">
        <v>618</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646</v>
      </c>
      <c r="V190" s="920"/>
      <c r="W190" s="921"/>
      <c r="X190" s="247"/>
      <c r="Y190" s="922" t="s">
        <v>675</v>
      </c>
      <c r="Z190" s="923"/>
      <c r="AA190" s="924"/>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905" t="s">
        <v>12</v>
      </c>
      <c r="D194" s="403">
        <v>376</v>
      </c>
      <c r="E194" s="905" t="s">
        <v>12</v>
      </c>
      <c r="F194" s="403">
        <v>439</v>
      </c>
      <c r="G194" s="905" t="s">
        <v>12</v>
      </c>
      <c r="H194" s="403">
        <v>326.84500000000003</v>
      </c>
      <c r="I194" s="864"/>
      <c r="J194" s="403">
        <v>382.99900000000002</v>
      </c>
      <c r="K194" s="905" t="s">
        <v>12</v>
      </c>
      <c r="L194" s="403">
        <v>416</v>
      </c>
      <c r="M194" s="925" t="s">
        <v>15</v>
      </c>
      <c r="N194" s="403">
        <v>410</v>
      </c>
      <c r="O194" s="905" t="s">
        <v>12</v>
      </c>
      <c r="P194" s="403">
        <v>336</v>
      </c>
      <c r="Q194" s="905" t="s">
        <v>12</v>
      </c>
      <c r="R194" s="403">
        <v>353</v>
      </c>
      <c r="S194" s="905"/>
      <c r="T194" s="403">
        <v>372</v>
      </c>
      <c r="U194" s="905" t="s">
        <v>223</v>
      </c>
      <c r="V194" s="403">
        <v>396.12799999999999</v>
      </c>
      <c r="W194" s="905" t="s">
        <v>703</v>
      </c>
      <c r="X194" s="403">
        <v>360.99799999999999</v>
      </c>
      <c r="Y194" s="905" t="s">
        <v>223</v>
      </c>
      <c r="Z194" s="403">
        <v>466</v>
      </c>
      <c r="AA194" s="905" t="s">
        <v>223</v>
      </c>
      <c r="AB194" s="403">
        <v>366</v>
      </c>
      <c r="AC194" s="864"/>
      <c r="AD194" s="455"/>
      <c r="AE194" s="455"/>
      <c r="AF194" s="390"/>
      <c r="AG194" s="244">
        <v>8</v>
      </c>
      <c r="AH194" s="231">
        <v>4</v>
      </c>
      <c r="AI194" s="231">
        <v>7</v>
      </c>
      <c r="AJ194" s="232"/>
      <c r="AK194" s="4"/>
    </row>
    <row r="195" spans="1:37" ht="15.75" thickBot="1" x14ac:dyDescent="0.3">
      <c r="A195" s="258"/>
      <c r="B195" s="253"/>
      <c r="C195" s="906"/>
      <c r="D195" s="390"/>
      <c r="E195" s="906"/>
      <c r="F195" s="390"/>
      <c r="G195" s="906"/>
      <c r="H195" s="390"/>
      <c r="I195" s="865"/>
      <c r="J195" s="390"/>
      <c r="K195" s="906"/>
      <c r="L195" s="390"/>
      <c r="M195" s="926"/>
      <c r="N195" s="390"/>
      <c r="O195" s="906"/>
      <c r="P195" s="415"/>
      <c r="Q195" s="906"/>
      <c r="R195" s="390"/>
      <c r="S195" s="906"/>
      <c r="T195" s="390"/>
      <c r="U195" s="906"/>
      <c r="V195" s="390"/>
      <c r="W195" s="906"/>
      <c r="X195" s="390"/>
      <c r="Y195" s="906"/>
      <c r="Z195" s="390"/>
      <c r="AA195" s="906"/>
      <c r="AB195" s="390"/>
      <c r="AC195" s="865"/>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9" t="s">
        <v>618</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681</v>
      </c>
      <c r="Z200" s="913"/>
      <c r="AA200" s="913"/>
      <c r="AB200" s="913"/>
      <c r="AC200" s="914"/>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64"/>
      <c r="D204" s="403">
        <v>374.76100000000002</v>
      </c>
      <c r="E204" s="905" t="s">
        <v>12</v>
      </c>
      <c r="F204" s="403">
        <v>390.99900000000002</v>
      </c>
      <c r="G204" s="864"/>
      <c r="H204" s="403">
        <v>397</v>
      </c>
      <c r="I204" s="864"/>
      <c r="J204" s="403">
        <v>336</v>
      </c>
      <c r="K204" s="916" t="s">
        <v>12</v>
      </c>
      <c r="L204" s="403">
        <v>383.41899999999998</v>
      </c>
      <c r="M204" s="905" t="s">
        <v>12</v>
      </c>
      <c r="N204" s="403">
        <v>323.00099999999998</v>
      </c>
      <c r="O204" s="905" t="s">
        <v>12</v>
      </c>
      <c r="P204" s="403">
        <v>335</v>
      </c>
      <c r="Q204" s="905" t="s">
        <v>12</v>
      </c>
      <c r="R204" s="403">
        <v>337</v>
      </c>
      <c r="S204" s="905" t="s">
        <v>12</v>
      </c>
      <c r="T204" s="403">
        <v>339</v>
      </c>
      <c r="U204" s="864"/>
      <c r="V204" s="403">
        <v>351</v>
      </c>
      <c r="W204" s="864"/>
      <c r="X204" s="403">
        <v>377.05099999999999</v>
      </c>
      <c r="Y204" s="864"/>
      <c r="Z204" s="403">
        <v>413.99900000000002</v>
      </c>
      <c r="AA204" s="864"/>
      <c r="AB204" s="403">
        <v>418.00400000000002</v>
      </c>
      <c r="AC204" s="905" t="s">
        <v>12</v>
      </c>
      <c r="AD204" s="455"/>
      <c r="AE204" s="455"/>
      <c r="AF204" s="390"/>
      <c r="AG204" s="244">
        <v>14</v>
      </c>
      <c r="AH204" s="231">
        <v>3</v>
      </c>
      <c r="AI204" s="231">
        <v>12</v>
      </c>
      <c r="AJ204" s="232"/>
      <c r="AK204" s="4"/>
    </row>
    <row r="205" spans="1:37" ht="15.75" thickBot="1" x14ac:dyDescent="0.3">
      <c r="A205" s="258"/>
      <c r="B205" s="253"/>
      <c r="C205" s="865"/>
      <c r="D205" s="390"/>
      <c r="E205" s="915"/>
      <c r="F205" s="390"/>
      <c r="G205" s="865"/>
      <c r="H205" s="390"/>
      <c r="I205" s="904"/>
      <c r="J205" s="390"/>
      <c r="K205" s="917"/>
      <c r="L205" s="390"/>
      <c r="M205" s="915"/>
      <c r="N205" s="390"/>
      <c r="O205" s="915"/>
      <c r="P205" s="415"/>
      <c r="Q205" s="915"/>
      <c r="R205" s="390"/>
      <c r="S205" s="915"/>
      <c r="T205" s="390"/>
      <c r="U205" s="904"/>
      <c r="V205" s="390"/>
      <c r="W205" s="904"/>
      <c r="X205" s="390"/>
      <c r="Y205" s="904"/>
      <c r="Z205" s="390"/>
      <c r="AA205" s="904"/>
      <c r="AB205" s="390"/>
      <c r="AC205" s="915"/>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7" t="s">
        <v>681</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64"/>
      <c r="D215" s="403">
        <v>383</v>
      </c>
      <c r="E215" s="905" t="s">
        <v>12</v>
      </c>
      <c r="F215" s="403">
        <v>426</v>
      </c>
      <c r="G215" s="864"/>
      <c r="H215" s="403">
        <v>410.673</v>
      </c>
      <c r="I215" s="1017" t="s">
        <v>235</v>
      </c>
      <c r="J215" s="403">
        <v>385.99700000000001</v>
      </c>
      <c r="K215" s="905" t="s">
        <v>235</v>
      </c>
      <c r="L215" s="403">
        <v>305</v>
      </c>
      <c r="M215" s="905" t="s">
        <v>235</v>
      </c>
      <c r="N215" s="403">
        <v>423</v>
      </c>
      <c r="O215" s="905" t="s">
        <v>235</v>
      </c>
      <c r="P215" s="403">
        <v>302.48899999999998</v>
      </c>
      <c r="Q215" s="905" t="s">
        <v>235</v>
      </c>
      <c r="R215" s="403">
        <v>361</v>
      </c>
      <c r="S215" s="905" t="s">
        <v>235</v>
      </c>
      <c r="T215" s="403">
        <v>370.99700000000001</v>
      </c>
      <c r="U215" s="864"/>
      <c r="V215" s="403">
        <v>402.00299999999999</v>
      </c>
      <c r="W215" s="864"/>
      <c r="X215" s="403">
        <v>398</v>
      </c>
      <c r="Y215" s="864"/>
      <c r="Z215" s="403">
        <v>420</v>
      </c>
      <c r="AA215" s="905" t="s">
        <v>12</v>
      </c>
      <c r="AB215" s="403">
        <v>400</v>
      </c>
      <c r="AC215" s="864"/>
      <c r="AD215" s="455"/>
      <c r="AE215" s="455"/>
      <c r="AF215" s="390"/>
      <c r="AG215" s="244">
        <v>8</v>
      </c>
      <c r="AH215" s="231">
        <v>1</v>
      </c>
      <c r="AI215" s="231">
        <v>2</v>
      </c>
      <c r="AJ215" s="232"/>
      <c r="AK215" s="4"/>
    </row>
    <row r="216" spans="1:37" ht="15.75" thickBot="1" x14ac:dyDescent="0.3">
      <c r="A216" s="258"/>
      <c r="B216" s="253"/>
      <c r="C216" s="904"/>
      <c r="D216" s="390"/>
      <c r="E216" s="906"/>
      <c r="F216" s="390"/>
      <c r="G216" s="865"/>
      <c r="H216" s="390"/>
      <c r="I216" s="1018"/>
      <c r="J216" s="390"/>
      <c r="K216" s="906"/>
      <c r="L216" s="390"/>
      <c r="M216" s="906"/>
      <c r="N216" s="390"/>
      <c r="O216" s="906"/>
      <c r="P216" s="415"/>
      <c r="Q216" s="906"/>
      <c r="R216" s="390"/>
      <c r="S216" s="906"/>
      <c r="T216" s="390"/>
      <c r="U216" s="865"/>
      <c r="V216" s="390"/>
      <c r="W216" s="865"/>
      <c r="X216" s="390"/>
      <c r="Y216" s="865"/>
      <c r="Z216" s="390"/>
      <c r="AA216" s="906"/>
      <c r="AB216" s="390"/>
      <c r="AC216" s="865"/>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7" t="s">
        <v>681</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0</v>
      </c>
      <c r="AI226" s="231">
        <v>3</v>
      </c>
      <c r="AJ226" s="232"/>
      <c r="AK226" s="4"/>
    </row>
    <row r="227" spans="1:37"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7" t="s">
        <v>681</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64"/>
      <c r="D237" s="403">
        <v>355</v>
      </c>
      <c r="E237" s="864"/>
      <c r="F237" s="403">
        <v>349</v>
      </c>
      <c r="G237" s="864"/>
      <c r="H237" s="403">
        <v>367</v>
      </c>
      <c r="I237" s="864"/>
      <c r="J237" s="403">
        <v>390</v>
      </c>
      <c r="K237" s="864"/>
      <c r="L237" s="403">
        <v>388.87400000000002</v>
      </c>
      <c r="M237" s="864"/>
      <c r="N237" s="403">
        <v>359.99599999999998</v>
      </c>
      <c r="O237" s="864"/>
      <c r="P237" s="403">
        <v>372</v>
      </c>
      <c r="Q237" s="864"/>
      <c r="R237" s="403">
        <v>388</v>
      </c>
      <c r="S237" s="864"/>
      <c r="T237" s="403">
        <v>378</v>
      </c>
      <c r="U237" s="864"/>
      <c r="V237" s="403">
        <v>284</v>
      </c>
      <c r="W237" s="864"/>
      <c r="X237" s="403">
        <v>304.53500000000003</v>
      </c>
      <c r="Y237" s="864"/>
      <c r="Z237" s="403">
        <v>212.96100000000001</v>
      </c>
      <c r="AA237" s="864"/>
      <c r="AB237" s="403">
        <v>368.00400000000002</v>
      </c>
      <c r="AC237" s="864"/>
      <c r="AD237" s="455"/>
      <c r="AE237" s="455"/>
      <c r="AF237" s="390"/>
      <c r="AG237" s="244">
        <v>14</v>
      </c>
      <c r="AH237" s="231">
        <v>0</v>
      </c>
      <c r="AI237" s="231">
        <v>9</v>
      </c>
      <c r="AJ237" s="232"/>
      <c r="AK237" s="4"/>
    </row>
    <row r="238" spans="1:37" ht="15.75" thickBot="1" x14ac:dyDescent="0.3">
      <c r="A238" s="258"/>
      <c r="B238" s="253"/>
      <c r="C238" s="865"/>
      <c r="D238" s="390"/>
      <c r="E238" s="865"/>
      <c r="F238" s="390"/>
      <c r="G238" s="865"/>
      <c r="H238" s="390"/>
      <c r="I238" s="865"/>
      <c r="J238" s="390"/>
      <c r="K238" s="865"/>
      <c r="L238" s="390"/>
      <c r="M238" s="865"/>
      <c r="N238" s="390"/>
      <c r="O238" s="865"/>
      <c r="P238" s="415"/>
      <c r="Q238" s="865"/>
      <c r="R238" s="390"/>
      <c r="S238" s="865"/>
      <c r="T238" s="390"/>
      <c r="U238" s="865"/>
      <c r="V238" s="390"/>
      <c r="W238" s="865"/>
      <c r="X238" s="390"/>
      <c r="Y238" s="865"/>
      <c r="Z238" s="390"/>
      <c r="AA238" s="865"/>
      <c r="AB238" s="390"/>
      <c r="AC238" s="865"/>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7" t="s">
        <v>681</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97" t="s">
        <v>235</v>
      </c>
      <c r="P247" s="403">
        <v>327</v>
      </c>
      <c r="Q247" s="897" t="s">
        <v>15</v>
      </c>
      <c r="R247" s="403">
        <v>326.87400000000002</v>
      </c>
      <c r="S247" s="864"/>
      <c r="T247" s="403">
        <v>380.00200000000001</v>
      </c>
      <c r="U247" s="864"/>
      <c r="V247" s="403">
        <v>383</v>
      </c>
      <c r="W247" s="864"/>
      <c r="X247" s="403">
        <v>370</v>
      </c>
      <c r="Y247" s="1015"/>
      <c r="Z247" s="403">
        <v>355</v>
      </c>
      <c r="AA247" s="864"/>
      <c r="AB247" s="403">
        <v>350</v>
      </c>
      <c r="AC247" s="864"/>
      <c r="AD247" s="455"/>
      <c r="AE247" s="455"/>
      <c r="AF247" s="390"/>
      <c r="AG247" s="244">
        <v>12</v>
      </c>
      <c r="AH247" s="231">
        <v>0</v>
      </c>
      <c r="AI247" s="231">
        <v>6</v>
      </c>
      <c r="AJ247" s="232"/>
      <c r="AK247" s="4"/>
    </row>
    <row r="248" spans="1:37" x14ac:dyDescent="0.25">
      <c r="A248" s="258"/>
      <c r="B248" s="253"/>
      <c r="C248" s="865"/>
      <c r="D248" s="390"/>
      <c r="E248" s="865"/>
      <c r="F248" s="390"/>
      <c r="G248" s="865"/>
      <c r="H248" s="390"/>
      <c r="I248" s="865"/>
      <c r="J248" s="390"/>
      <c r="K248" s="865"/>
      <c r="L248" s="390"/>
      <c r="M248" s="865"/>
      <c r="N248" s="390"/>
      <c r="O248" s="898"/>
      <c r="P248" s="415"/>
      <c r="Q248" s="898"/>
      <c r="R248" s="390"/>
      <c r="S248" s="865"/>
      <c r="T248" s="390"/>
      <c r="U248" s="865"/>
      <c r="V248" s="390"/>
      <c r="W248" s="865"/>
      <c r="X248" s="390"/>
      <c r="Y248" s="1016"/>
      <c r="Z248" s="390"/>
      <c r="AA248" s="865"/>
      <c r="AB248" s="390"/>
      <c r="AC248" s="865"/>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7" t="s">
        <v>681</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64"/>
      <c r="D257" s="403">
        <v>352</v>
      </c>
      <c r="E257" s="864"/>
      <c r="F257" s="403">
        <v>344</v>
      </c>
      <c r="G257" s="864"/>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905">
        <v>0</v>
      </c>
      <c r="X257" s="403">
        <v>353</v>
      </c>
      <c r="Y257" s="864"/>
      <c r="Z257" s="403">
        <v>366</v>
      </c>
      <c r="AA257" s="864"/>
      <c r="AB257" s="403">
        <v>344</v>
      </c>
      <c r="AC257" s="864"/>
      <c r="AD257" s="455"/>
      <c r="AE257" s="455"/>
      <c r="AF257" s="407"/>
      <c r="AG257" s="244">
        <v>13</v>
      </c>
      <c r="AH257" s="231">
        <v>0</v>
      </c>
      <c r="AI257" s="231">
        <v>2</v>
      </c>
      <c r="AJ257" s="232"/>
      <c r="AK257" s="4"/>
      <c r="AL257" s="236">
        <v>1</v>
      </c>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906"/>
      <c r="X258" s="390"/>
      <c r="Y258" s="865"/>
      <c r="Z258" s="390"/>
      <c r="AA258" s="865"/>
      <c r="AB258" s="407"/>
      <c r="AC258" s="865"/>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1" t="s">
        <v>681</v>
      </c>
      <c r="C263" s="902"/>
      <c r="D263" s="902"/>
      <c r="E263" s="902"/>
      <c r="F263" s="902"/>
      <c r="G263" s="902"/>
      <c r="H263" s="902"/>
      <c r="I263" s="902"/>
      <c r="J263" s="902"/>
      <c r="K263" s="902"/>
      <c r="L263" s="902"/>
      <c r="M263" s="902"/>
      <c r="N263" s="902"/>
      <c r="O263" s="902"/>
      <c r="P263" s="902"/>
      <c r="Q263" s="902"/>
      <c r="R263" s="902"/>
      <c r="S263" s="902"/>
      <c r="T263" s="902"/>
      <c r="U263" s="902"/>
      <c r="V263" s="902"/>
      <c r="W263" s="902"/>
      <c r="X263" s="902"/>
      <c r="Y263" s="902"/>
      <c r="Z263" s="902"/>
      <c r="AA263" s="902"/>
      <c r="AB263" s="902"/>
      <c r="AC263" s="903"/>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64"/>
      <c r="D267" s="403">
        <v>375</v>
      </c>
      <c r="E267" s="897" t="s">
        <v>15</v>
      </c>
      <c r="F267" s="403">
        <v>376.62</v>
      </c>
      <c r="G267" s="864"/>
      <c r="H267" s="403">
        <v>353</v>
      </c>
      <c r="I267" s="864"/>
      <c r="J267" s="403">
        <v>352</v>
      </c>
      <c r="K267" s="864"/>
      <c r="L267" s="403">
        <v>349</v>
      </c>
      <c r="M267" s="864"/>
      <c r="N267" s="403">
        <v>356</v>
      </c>
      <c r="O267" s="864"/>
      <c r="P267" s="403">
        <v>345</v>
      </c>
      <c r="Q267" s="864"/>
      <c r="R267" s="403">
        <v>400</v>
      </c>
      <c r="S267" s="864"/>
      <c r="T267" s="403">
        <v>319.37900000000002</v>
      </c>
      <c r="U267" s="864"/>
      <c r="V267" s="403">
        <v>343.76</v>
      </c>
      <c r="W267" s="864"/>
      <c r="X267" s="403">
        <v>322.5</v>
      </c>
      <c r="Y267" s="864"/>
      <c r="Z267" s="403">
        <v>453.99</v>
      </c>
      <c r="AA267" s="864"/>
      <c r="AB267" s="403">
        <v>359.96</v>
      </c>
      <c r="AC267" s="864"/>
      <c r="AD267" s="455"/>
      <c r="AE267" s="455"/>
      <c r="AF267" s="407"/>
      <c r="AG267" s="244">
        <v>13</v>
      </c>
      <c r="AH267" s="231">
        <v>0</v>
      </c>
      <c r="AI267" s="231">
        <v>1</v>
      </c>
      <c r="AJ267" s="232"/>
      <c r="AK267" s="4"/>
    </row>
    <row r="268" spans="1:38" x14ac:dyDescent="0.25">
      <c r="A268" s="258"/>
      <c r="B268" s="253"/>
      <c r="C268" s="865"/>
      <c r="D268" s="390"/>
      <c r="E268" s="898"/>
      <c r="F268" s="390"/>
      <c r="G268" s="865"/>
      <c r="H268" s="390"/>
      <c r="I268" s="865"/>
      <c r="J268" s="390"/>
      <c r="K268" s="865"/>
      <c r="L268" s="390"/>
      <c r="M268" s="865"/>
      <c r="N268" s="390"/>
      <c r="O268" s="865"/>
      <c r="P268" s="415"/>
      <c r="Q268" s="865"/>
      <c r="R268" s="390"/>
      <c r="S268" s="865"/>
      <c r="T268" s="390"/>
      <c r="U268" s="865"/>
      <c r="V268" s="390"/>
      <c r="W268" s="865"/>
      <c r="X268" s="390"/>
      <c r="Y268" s="865"/>
      <c r="Z268" s="390"/>
      <c r="AA268" s="865"/>
      <c r="AB268" s="407"/>
      <c r="AC268" s="865"/>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7" t="s">
        <v>681</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905" t="s">
        <v>703</v>
      </c>
      <c r="P278" s="403">
        <v>244</v>
      </c>
      <c r="Q278" s="905" t="s">
        <v>703</v>
      </c>
      <c r="R278" s="403">
        <v>354</v>
      </c>
      <c r="S278" s="905"/>
      <c r="T278" s="403">
        <v>341</v>
      </c>
      <c r="U278" s="905" t="s">
        <v>15</v>
      </c>
      <c r="V278" s="403">
        <v>323</v>
      </c>
      <c r="W278" s="864"/>
      <c r="X278" s="403">
        <v>333</v>
      </c>
      <c r="Y278" s="864"/>
      <c r="Z278" s="403">
        <v>323.56400000000002</v>
      </c>
      <c r="AA278" s="864"/>
      <c r="AB278" s="403">
        <v>414.99599999999998</v>
      </c>
      <c r="AC278" s="864"/>
      <c r="AD278" s="455"/>
      <c r="AE278" s="455"/>
      <c r="AF278" s="407"/>
      <c r="AG278" s="244">
        <v>10</v>
      </c>
      <c r="AH278" s="231">
        <v>0</v>
      </c>
      <c r="AI278" s="231">
        <v>0</v>
      </c>
      <c r="AJ278" s="232"/>
      <c r="AK278" s="4"/>
    </row>
    <row r="279" spans="1:37" x14ac:dyDescent="0.25">
      <c r="A279" s="258"/>
      <c r="B279" s="253"/>
      <c r="C279" s="865"/>
      <c r="D279" s="390"/>
      <c r="E279" s="865"/>
      <c r="F279" s="390"/>
      <c r="G279" s="865"/>
      <c r="H279" s="390"/>
      <c r="I279" s="865"/>
      <c r="J279" s="390"/>
      <c r="K279" s="865"/>
      <c r="L279" s="390"/>
      <c r="M279" s="865"/>
      <c r="N279" s="390"/>
      <c r="O279" s="906"/>
      <c r="P279" s="415"/>
      <c r="Q279" s="906"/>
      <c r="R279" s="390"/>
      <c r="S279" s="906"/>
      <c r="T279" s="390"/>
      <c r="U279" s="906"/>
      <c r="V279" s="390"/>
      <c r="W279" s="865"/>
      <c r="X279" s="390"/>
      <c r="Y279" s="865"/>
      <c r="Z279" s="390"/>
      <c r="AA279" s="865"/>
      <c r="AB279" s="407"/>
      <c r="AC279" s="865"/>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7" t="s">
        <v>681</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64"/>
      <c r="T289" s="403">
        <v>352</v>
      </c>
      <c r="U289" s="864"/>
      <c r="V289" s="403">
        <v>381</v>
      </c>
      <c r="W289" s="864"/>
      <c r="X289" s="403">
        <v>389.73399999999998</v>
      </c>
      <c r="Y289" s="864"/>
      <c r="Z289" s="403">
        <v>374.99799999999999</v>
      </c>
      <c r="AA289" s="864"/>
      <c r="AB289" s="403">
        <v>365.99799999999999</v>
      </c>
      <c r="AC289" s="864"/>
      <c r="AD289" s="455"/>
      <c r="AE289" s="455"/>
      <c r="AF289" s="407"/>
      <c r="AG289" s="244">
        <v>14</v>
      </c>
      <c r="AH289" s="231">
        <v>0</v>
      </c>
      <c r="AI289" s="231">
        <v>0</v>
      </c>
      <c r="AJ289" s="232"/>
      <c r="AK289" s="4"/>
    </row>
    <row r="290" spans="1:37" x14ac:dyDescent="0.25">
      <c r="A290" s="258"/>
      <c r="B290" s="253"/>
      <c r="C290" s="865"/>
      <c r="D290" s="390"/>
      <c r="E290" s="865"/>
      <c r="F290" s="390"/>
      <c r="G290" s="865"/>
      <c r="H290" s="390"/>
      <c r="I290" s="865"/>
      <c r="J290" s="390"/>
      <c r="K290" s="865"/>
      <c r="L290" s="390"/>
      <c r="M290" s="865"/>
      <c r="N290" s="390"/>
      <c r="O290" s="865"/>
      <c r="P290" s="415"/>
      <c r="Q290" s="865"/>
      <c r="R290" s="390"/>
      <c r="S290" s="865"/>
      <c r="T290" s="390"/>
      <c r="U290" s="865"/>
      <c r="V290" s="390"/>
      <c r="W290" s="865"/>
      <c r="X290" s="390"/>
      <c r="Y290" s="865"/>
      <c r="Z290" s="390"/>
      <c r="AA290" s="865"/>
      <c r="AB290" s="407"/>
      <c r="AC290" s="865"/>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7" t="s">
        <v>681</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64"/>
      <c r="D300" s="403">
        <v>352.00400000000002</v>
      </c>
      <c r="E300" s="864"/>
      <c r="F300" s="403">
        <v>330</v>
      </c>
      <c r="G300" s="864"/>
      <c r="H300" s="403">
        <v>378.94</v>
      </c>
      <c r="I300" s="905" t="s">
        <v>235</v>
      </c>
      <c r="J300" s="403">
        <v>365</v>
      </c>
      <c r="K300" s="864"/>
      <c r="L300" s="403">
        <v>406</v>
      </c>
      <c r="M300" s="864"/>
      <c r="N300" s="403">
        <v>408.99900000000002</v>
      </c>
      <c r="O300" s="905" t="s">
        <v>235</v>
      </c>
      <c r="P300" s="403">
        <v>383.00099999999998</v>
      </c>
      <c r="Q300" s="864"/>
      <c r="R300" s="403">
        <v>311</v>
      </c>
      <c r="S300" s="905" t="s">
        <v>235</v>
      </c>
      <c r="T300" s="403">
        <v>360</v>
      </c>
      <c r="U300" s="864"/>
      <c r="V300" s="403">
        <v>378</v>
      </c>
      <c r="W300" s="864"/>
      <c r="X300" s="403">
        <v>339</v>
      </c>
      <c r="Y300" s="905" t="s">
        <v>235</v>
      </c>
      <c r="Z300" s="403">
        <v>329</v>
      </c>
      <c r="AA300" s="897" t="s">
        <v>15</v>
      </c>
      <c r="AB300" s="403">
        <v>340.12099999999998</v>
      </c>
      <c r="AC300" s="864"/>
      <c r="AD300" s="455"/>
      <c r="AE300" s="455"/>
      <c r="AF300" s="407"/>
      <c r="AG300" s="244">
        <v>9</v>
      </c>
      <c r="AH300" s="231">
        <v>0</v>
      </c>
      <c r="AI300" s="231">
        <v>0</v>
      </c>
      <c r="AJ300" s="232"/>
      <c r="AK300" s="4"/>
    </row>
    <row r="301" spans="1:37" x14ac:dyDescent="0.25">
      <c r="A301" s="258"/>
      <c r="B301" s="253"/>
      <c r="C301" s="865"/>
      <c r="D301" s="390"/>
      <c r="E301" s="865"/>
      <c r="F301" s="390"/>
      <c r="G301" s="865"/>
      <c r="H301" s="390"/>
      <c r="I301" s="906"/>
      <c r="J301" s="390"/>
      <c r="K301" s="865"/>
      <c r="L301" s="390"/>
      <c r="M301" s="865"/>
      <c r="N301" s="390"/>
      <c r="O301" s="906"/>
      <c r="P301" s="415"/>
      <c r="Q301" s="865"/>
      <c r="R301" s="390"/>
      <c r="S301" s="906"/>
      <c r="T301" s="390"/>
      <c r="U301" s="865"/>
      <c r="V301" s="390"/>
      <c r="W301" s="865"/>
      <c r="X301" s="390"/>
      <c r="Y301" s="906"/>
      <c r="Z301" s="390"/>
      <c r="AA301" s="898"/>
      <c r="AB301" s="407"/>
      <c r="AC301" s="865"/>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7" t="s">
        <v>681</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1010"/>
      <c r="AH306" s="1011"/>
      <c r="AI306" s="1011"/>
      <c r="AJ306" s="1012"/>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905" t="s">
        <v>235</v>
      </c>
      <c r="D311" s="403">
        <v>363</v>
      </c>
      <c r="E311" s="893"/>
      <c r="F311" s="403">
        <v>346</v>
      </c>
      <c r="G311" s="1013" t="s">
        <v>779</v>
      </c>
      <c r="H311" s="403">
        <v>307</v>
      </c>
      <c r="I311" s="905" t="s">
        <v>235</v>
      </c>
      <c r="J311" s="403">
        <v>301</v>
      </c>
      <c r="K311" s="905" t="s">
        <v>15</v>
      </c>
      <c r="L311" s="403">
        <v>320</v>
      </c>
      <c r="M311" s="897" t="s">
        <v>235</v>
      </c>
      <c r="N311" s="403">
        <v>325</v>
      </c>
      <c r="O311" s="864"/>
      <c r="P311" s="403">
        <v>320</v>
      </c>
      <c r="Q311" s="905"/>
      <c r="R311" s="403">
        <v>300</v>
      </c>
      <c r="S311" s="905"/>
      <c r="T311" s="403">
        <v>94</v>
      </c>
      <c r="U311" s="378" t="s">
        <v>743</v>
      </c>
      <c r="V311" s="403"/>
      <c r="W311" s="866"/>
      <c r="X311" s="403"/>
      <c r="Y311" s="866"/>
      <c r="Z311" s="403"/>
      <c r="AA311" s="866"/>
      <c r="AB311" s="403"/>
      <c r="AC311" s="866"/>
      <c r="AD311" s="415"/>
      <c r="AE311" s="415"/>
      <c r="AF311" s="407"/>
      <c r="AG311" s="244">
        <v>2</v>
      </c>
      <c r="AH311" s="231">
        <v>0</v>
      </c>
      <c r="AI311" s="231">
        <v>0</v>
      </c>
      <c r="AJ311" s="232"/>
      <c r="AK311" s="4"/>
    </row>
    <row r="312" spans="1:37" x14ac:dyDescent="0.25">
      <c r="A312" s="389"/>
      <c r="B312" s="253"/>
      <c r="C312" s="906"/>
      <c r="D312" s="390"/>
      <c r="E312" s="894"/>
      <c r="F312" s="390"/>
      <c r="G312" s="1014"/>
      <c r="H312" s="390"/>
      <c r="I312" s="906"/>
      <c r="J312" s="390"/>
      <c r="K312" s="906"/>
      <c r="L312" s="390"/>
      <c r="M312" s="898"/>
      <c r="N312" s="390"/>
      <c r="O312" s="865"/>
      <c r="P312" s="415"/>
      <c r="Q312" s="906"/>
      <c r="R312" s="390"/>
      <c r="S312" s="906"/>
      <c r="T312" s="390"/>
      <c r="U312" s="378"/>
      <c r="V312" s="390"/>
      <c r="W312" s="866"/>
      <c r="X312" s="390"/>
      <c r="Y312" s="866"/>
      <c r="Z312" s="390"/>
      <c r="AA312" s="866"/>
      <c r="AB312" s="407"/>
      <c r="AC312" s="866"/>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7" t="s">
        <v>681</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746</v>
      </c>
      <c r="AD318" s="880"/>
      <c r="AE318" s="880"/>
      <c r="AF318" s="880"/>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881" t="s">
        <v>748</v>
      </c>
      <c r="T319" s="881"/>
      <c r="U319" s="881"/>
      <c r="V319" s="881"/>
      <c r="W319" s="881"/>
      <c r="X319" s="881"/>
      <c r="Y319" s="881"/>
      <c r="Z319" s="88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4" t="s">
        <v>749</v>
      </c>
      <c r="H321" s="1004"/>
      <c r="I321" s="1005" t="s">
        <v>750</v>
      </c>
      <c r="J321" s="1005"/>
      <c r="K321" s="1005"/>
      <c r="L321" s="1005"/>
      <c r="M321" s="1006" t="s">
        <v>751</v>
      </c>
      <c r="N321" s="1006"/>
      <c r="O321" s="1007" t="s">
        <v>752</v>
      </c>
      <c r="P321" s="1007"/>
      <c r="Q321" s="382"/>
      <c r="R321" s="383"/>
      <c r="S321" s="1008" t="s">
        <v>753</v>
      </c>
      <c r="T321" s="999"/>
      <c r="U321" s="998" t="s">
        <v>754</v>
      </c>
      <c r="V321" s="1006"/>
      <c r="W321" s="999"/>
      <c r="X321" s="997" t="s">
        <v>755</v>
      </c>
      <c r="Y321" s="998" t="s">
        <v>746</v>
      </c>
      <c r="Z321" s="999"/>
      <c r="AA321" s="1000" t="s">
        <v>756</v>
      </c>
      <c r="AB321" s="1000"/>
      <c r="AC321" s="1000" t="s">
        <v>757</v>
      </c>
      <c r="AD321" s="1001"/>
      <c r="AE321" s="1001"/>
      <c r="AF321" s="1002"/>
      <c r="AG321" s="994" t="s">
        <v>674</v>
      </c>
      <c r="AH321" s="851"/>
      <c r="AI321" s="851"/>
      <c r="AJ321" s="852"/>
      <c r="AK321" s="4"/>
    </row>
    <row r="322" spans="2:37" ht="22.7" customHeight="1" thickBot="1" x14ac:dyDescent="0.3">
      <c r="B322" s="470"/>
      <c r="C322" s="436"/>
      <c r="D322" s="436"/>
      <c r="E322" s="436"/>
      <c r="G322" s="883"/>
      <c r="H322" s="883"/>
      <c r="I322" s="885"/>
      <c r="J322" s="885"/>
      <c r="K322" s="885"/>
      <c r="L322" s="885"/>
      <c r="M322" s="887"/>
      <c r="N322" s="887"/>
      <c r="O322" s="889"/>
      <c r="P322" s="889"/>
      <c r="Q322" s="471"/>
      <c r="R322" s="384"/>
      <c r="S322" s="1009"/>
      <c r="T322" s="872"/>
      <c r="U322" s="871"/>
      <c r="V322" s="892"/>
      <c r="W322" s="872"/>
      <c r="X322" s="868"/>
      <c r="Y322" s="871"/>
      <c r="Z322" s="872"/>
      <c r="AA322" s="846"/>
      <c r="AB322" s="846"/>
      <c r="AC322" s="846"/>
      <c r="AD322" s="818"/>
      <c r="AE322" s="818"/>
      <c r="AF322" s="1003"/>
      <c r="AG322" s="994"/>
      <c r="AH322" s="851"/>
      <c r="AI322" s="851"/>
      <c r="AJ322" s="85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9"/>
      <c r="T323" s="872"/>
      <c r="U323" s="871"/>
      <c r="V323" s="892"/>
      <c r="W323" s="872"/>
      <c r="X323" s="868"/>
      <c r="Y323" s="871"/>
      <c r="Z323" s="872"/>
      <c r="AA323" s="846"/>
      <c r="AB323" s="846"/>
      <c r="AC323" s="846"/>
      <c r="AD323" s="818"/>
      <c r="AE323" s="818"/>
      <c r="AF323" s="1003"/>
      <c r="AG323" s="994"/>
      <c r="AH323" s="851"/>
      <c r="AI323" s="851"/>
      <c r="AJ323" s="85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9"/>
      <c r="T324" s="872"/>
      <c r="U324" s="871"/>
      <c r="V324" s="892"/>
      <c r="W324" s="872"/>
      <c r="X324" s="868"/>
      <c r="Y324" s="871"/>
      <c r="Z324" s="872"/>
      <c r="AA324" s="846"/>
      <c r="AB324" s="846"/>
      <c r="AC324" s="846"/>
      <c r="AD324" s="818"/>
      <c r="AE324" s="818"/>
      <c r="AF324" s="1003"/>
      <c r="AG324" s="994"/>
      <c r="AH324" s="851"/>
      <c r="AI324" s="851"/>
      <c r="AJ324" s="852"/>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992"/>
      <c r="T325" s="834"/>
      <c r="U325" s="837"/>
      <c r="V325" s="838"/>
      <c r="W325" s="834"/>
      <c r="X325" s="840"/>
      <c r="Y325" s="837"/>
      <c r="Z325" s="834"/>
      <c r="AA325" s="846"/>
      <c r="AB325" s="846"/>
      <c r="AC325" s="846"/>
      <c r="AD325" s="818"/>
      <c r="AE325" s="818"/>
      <c r="AF325" s="1003"/>
      <c r="AG325" s="994"/>
      <c r="AH325" s="851"/>
      <c r="AI325" s="851"/>
      <c r="AJ325" s="852"/>
      <c r="AK325" s="4"/>
    </row>
    <row r="326" spans="2:37" x14ac:dyDescent="0.25">
      <c r="B326" s="470"/>
      <c r="C326" s="436"/>
      <c r="D326" s="436"/>
      <c r="E326" s="431" t="s">
        <v>760</v>
      </c>
      <c r="F326" s="436"/>
      <c r="G326" s="436"/>
      <c r="H326" s="996"/>
      <c r="I326" s="431" t="s">
        <v>761</v>
      </c>
      <c r="J326" s="996"/>
      <c r="K326" s="431" t="s">
        <v>761</v>
      </c>
      <c r="L326" s="850"/>
      <c r="M326" s="436"/>
      <c r="N326" s="431" t="s">
        <v>762</v>
      </c>
      <c r="O326" s="436"/>
      <c r="P326" s="436"/>
      <c r="Q326" s="436"/>
      <c r="R326" s="386"/>
      <c r="S326" s="988">
        <v>1</v>
      </c>
      <c r="T326" s="832"/>
      <c r="U326" s="835" t="s">
        <v>21</v>
      </c>
      <c r="V326" s="836"/>
      <c r="W326" s="832"/>
      <c r="X326" s="839" t="s">
        <v>763</v>
      </c>
      <c r="Y326" s="841">
        <v>379</v>
      </c>
      <c r="Z326" s="842"/>
      <c r="AA326" s="823">
        <f>AG318</f>
        <v>306</v>
      </c>
      <c r="AB326" s="823"/>
      <c r="AC326" s="823">
        <f>+Y326-AA326</f>
        <v>73</v>
      </c>
      <c r="AD326" s="821"/>
      <c r="AE326" s="821"/>
      <c r="AF326" s="991"/>
      <c r="AG326" s="994"/>
      <c r="AH326" s="851"/>
      <c r="AI326" s="851"/>
      <c r="AJ326" s="852"/>
      <c r="AK326" s="825"/>
    </row>
    <row r="327" spans="2:37" x14ac:dyDescent="0.25">
      <c r="B327" s="470"/>
      <c r="C327" s="436"/>
      <c r="D327" s="436"/>
      <c r="E327" s="957" t="s">
        <v>764</v>
      </c>
      <c r="F327" s="957"/>
      <c r="G327" s="436"/>
      <c r="H327" s="996"/>
      <c r="I327" s="436"/>
      <c r="J327" s="996"/>
      <c r="K327" s="436"/>
      <c r="L327" s="850"/>
      <c r="M327" s="436"/>
      <c r="N327" s="436"/>
      <c r="O327" s="431" t="s">
        <v>765</v>
      </c>
      <c r="P327" s="436"/>
      <c r="Q327" s="436"/>
      <c r="R327" s="386"/>
      <c r="S327" s="992"/>
      <c r="T327" s="834"/>
      <c r="U327" s="837"/>
      <c r="V327" s="838"/>
      <c r="W327" s="834"/>
      <c r="X327" s="840"/>
      <c r="Y327" s="843"/>
      <c r="Z327" s="844"/>
      <c r="AA327" s="823"/>
      <c r="AB327" s="823"/>
      <c r="AC327" s="823"/>
      <c r="AD327" s="821"/>
      <c r="AE327" s="821"/>
      <c r="AF327" s="991"/>
      <c r="AG327" s="994"/>
      <c r="AH327" s="851"/>
      <c r="AI327" s="851"/>
      <c r="AJ327" s="852"/>
      <c r="AK327" s="825"/>
    </row>
    <row r="328" spans="2:37" ht="12.6" customHeight="1" x14ac:dyDescent="0.25">
      <c r="B328" s="470"/>
      <c r="C328" s="436"/>
      <c r="D328" s="431"/>
      <c r="E328" s="957"/>
      <c r="F328" s="957"/>
      <c r="G328" s="473"/>
      <c r="H328" s="474"/>
      <c r="I328" s="473"/>
      <c r="J328" s="474"/>
      <c r="K328" s="473"/>
      <c r="L328" s="473"/>
      <c r="M328" s="473"/>
      <c r="N328" s="431"/>
      <c r="O328" s="436"/>
      <c r="P328" s="436"/>
      <c r="Q328" s="436"/>
      <c r="R328" s="386"/>
      <c r="S328" s="988">
        <v>2</v>
      </c>
      <c r="T328" s="832"/>
      <c r="U328" s="835" t="s">
        <v>25</v>
      </c>
      <c r="V328" s="836"/>
      <c r="W328" s="832"/>
      <c r="X328" s="839" t="s">
        <v>763</v>
      </c>
      <c r="Y328" s="841">
        <f>+Y326</f>
        <v>379</v>
      </c>
      <c r="Z328" s="842"/>
      <c r="AA328" s="823">
        <f>AI318</f>
        <v>172</v>
      </c>
      <c r="AB328" s="823"/>
      <c r="AC328" s="823">
        <f>+Y328-AA328</f>
        <v>207</v>
      </c>
      <c r="AD328" s="821"/>
      <c r="AE328" s="821"/>
      <c r="AF328" s="991"/>
      <c r="AG328" s="994"/>
      <c r="AH328" s="851"/>
      <c r="AI328" s="851"/>
      <c r="AJ328" s="852"/>
      <c r="AK328" s="825"/>
    </row>
    <row r="329" spans="2:37" x14ac:dyDescent="0.25">
      <c r="B329" s="470"/>
      <c r="C329" s="436"/>
      <c r="D329" s="436"/>
      <c r="E329" s="436"/>
      <c r="G329" s="436"/>
      <c r="H329" s="436"/>
      <c r="I329" s="436"/>
      <c r="J329" s="436"/>
      <c r="K329" s="431"/>
      <c r="L329" s="436"/>
      <c r="M329" s="436"/>
      <c r="N329" s="436"/>
      <c r="O329" s="436"/>
      <c r="P329" s="436"/>
      <c r="Q329" s="436"/>
      <c r="R329" s="386"/>
      <c r="S329" s="992"/>
      <c r="T329" s="834"/>
      <c r="U329" s="837"/>
      <c r="V329" s="838"/>
      <c r="W329" s="834"/>
      <c r="X329" s="840"/>
      <c r="Y329" s="843"/>
      <c r="Z329" s="844"/>
      <c r="AA329" s="823"/>
      <c r="AB329" s="823"/>
      <c r="AC329" s="823"/>
      <c r="AD329" s="821"/>
      <c r="AE329" s="821"/>
      <c r="AF329" s="991"/>
      <c r="AG329" s="994"/>
      <c r="AH329" s="851"/>
      <c r="AI329" s="851"/>
      <c r="AJ329" s="852"/>
      <c r="AK329" s="825"/>
    </row>
    <row r="330" spans="2:37" x14ac:dyDescent="0.25">
      <c r="B330" s="470"/>
      <c r="C330" s="436"/>
      <c r="D330" s="436"/>
      <c r="E330" s="436"/>
      <c r="F330" s="475"/>
      <c r="G330" s="436"/>
      <c r="H330" s="436"/>
      <c r="I330" s="471"/>
      <c r="J330" s="471"/>
      <c r="K330" s="436"/>
      <c r="M330" s="436"/>
      <c r="N330" s="436"/>
      <c r="O330" s="436"/>
      <c r="P330" s="436"/>
      <c r="Q330" s="436"/>
      <c r="R330" s="386"/>
      <c r="S330" s="988">
        <v>3</v>
      </c>
      <c r="T330" s="832"/>
      <c r="U330" s="835" t="s">
        <v>766</v>
      </c>
      <c r="V330" s="836"/>
      <c r="W330" s="832"/>
      <c r="X330" s="839" t="s">
        <v>767</v>
      </c>
      <c r="Y330" s="855">
        <v>139.6</v>
      </c>
      <c r="Z330" s="856"/>
      <c r="AA330" s="859">
        <f>AJ318</f>
        <v>0</v>
      </c>
      <c r="AB330" s="859"/>
      <c r="AC330" s="859">
        <f>+Y330-AA330</f>
        <v>139.6</v>
      </c>
      <c r="AD330" s="862"/>
      <c r="AE330" s="862"/>
      <c r="AF330" s="993"/>
      <c r="AG330" s="994"/>
      <c r="AH330" s="851"/>
      <c r="AI330" s="851"/>
      <c r="AJ330" s="852"/>
      <c r="AK330" s="825"/>
    </row>
    <row r="331" spans="2:37" x14ac:dyDescent="0.25">
      <c r="B331" s="470"/>
      <c r="C331" s="436"/>
      <c r="D331" s="436"/>
      <c r="E331" s="436"/>
      <c r="F331" s="475"/>
      <c r="G331" s="436"/>
      <c r="H331" s="436"/>
      <c r="I331" s="471"/>
      <c r="J331" s="471"/>
      <c r="K331" s="436"/>
      <c r="L331" s="436"/>
      <c r="M331" s="436"/>
      <c r="N331" s="436"/>
      <c r="O331" s="436"/>
      <c r="P331" s="436"/>
      <c r="Q331" s="436"/>
      <c r="R331" s="386"/>
      <c r="S331" s="992"/>
      <c r="T331" s="834"/>
      <c r="U331" s="837"/>
      <c r="V331" s="838"/>
      <c r="W331" s="834"/>
      <c r="X331" s="840"/>
      <c r="Y331" s="857"/>
      <c r="Z331" s="858"/>
      <c r="AA331" s="859"/>
      <c r="AB331" s="859"/>
      <c r="AC331" s="859"/>
      <c r="AD331" s="862"/>
      <c r="AE331" s="862"/>
      <c r="AF331" s="993"/>
      <c r="AG331" s="994"/>
      <c r="AH331" s="851"/>
      <c r="AI331" s="851"/>
      <c r="AJ331" s="852"/>
      <c r="AK331" s="825"/>
    </row>
    <row r="332" spans="2:37" x14ac:dyDescent="0.25">
      <c r="B332" s="470"/>
      <c r="C332" s="436"/>
      <c r="D332" s="436"/>
      <c r="E332" s="436"/>
      <c r="F332" s="475"/>
      <c r="G332" s="436"/>
      <c r="H332" s="436"/>
      <c r="I332" s="436"/>
      <c r="J332" s="436"/>
      <c r="K332" s="436"/>
      <c r="L332" s="436"/>
      <c r="M332" s="436"/>
      <c r="N332" s="436"/>
      <c r="O332" s="436"/>
      <c r="P332" s="436"/>
      <c r="Q332" s="436"/>
      <c r="R332" s="386"/>
      <c r="S332" s="988">
        <v>4</v>
      </c>
      <c r="T332" s="832"/>
      <c r="U332" s="835" t="s">
        <v>24</v>
      </c>
      <c r="V332" s="836"/>
      <c r="W332" s="832"/>
      <c r="X332" s="839" t="s">
        <v>763</v>
      </c>
      <c r="Y332" s="841">
        <f>+Y326</f>
        <v>379</v>
      </c>
      <c r="Z332" s="842"/>
      <c r="AA332" s="823">
        <v>218</v>
      </c>
      <c r="AB332" s="823"/>
      <c r="AC332" s="823">
        <f>+Y332-AA332</f>
        <v>161</v>
      </c>
      <c r="AD332" s="821"/>
      <c r="AE332" s="821"/>
      <c r="AF332" s="991"/>
      <c r="AG332" s="994"/>
      <c r="AH332" s="851"/>
      <c r="AI332" s="851"/>
      <c r="AJ332" s="852"/>
      <c r="AK332" s="825"/>
    </row>
    <row r="333" spans="2:37" x14ac:dyDescent="0.25">
      <c r="B333" s="816" t="s">
        <v>768</v>
      </c>
      <c r="C333" s="817"/>
      <c r="D333" s="817" t="s">
        <v>769</v>
      </c>
      <c r="E333" s="817"/>
      <c r="F333" s="477"/>
      <c r="G333" s="477" t="s">
        <v>770</v>
      </c>
      <c r="H333" s="477"/>
      <c r="I333" s="477"/>
      <c r="J333" s="477"/>
      <c r="K333" s="477"/>
      <c r="L333" s="477"/>
      <c r="M333" s="477" t="s">
        <v>771</v>
      </c>
      <c r="N333" s="477"/>
      <c r="O333" s="477"/>
      <c r="P333" s="477" t="s">
        <v>772</v>
      </c>
      <c r="Q333" s="436"/>
      <c r="R333" s="387"/>
      <c r="S333" s="992"/>
      <c r="T333" s="834"/>
      <c r="U333" s="837"/>
      <c r="V333" s="838"/>
      <c r="W333" s="834"/>
      <c r="X333" s="840"/>
      <c r="Y333" s="843"/>
      <c r="Z333" s="844"/>
      <c r="AA333" s="823"/>
      <c r="AB333" s="823"/>
      <c r="AC333" s="823"/>
      <c r="AD333" s="821"/>
      <c r="AE333" s="821"/>
      <c r="AF333" s="991"/>
      <c r="AG333" s="994"/>
      <c r="AH333" s="851"/>
      <c r="AI333" s="851"/>
      <c r="AJ333" s="852"/>
      <c r="AK333" s="825"/>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988">
        <v>5</v>
      </c>
      <c r="T334" s="832"/>
      <c r="U334" s="818" t="s">
        <v>627</v>
      </c>
      <c r="V334" s="819"/>
      <c r="W334" s="820"/>
      <c r="X334" s="385" t="s">
        <v>763</v>
      </c>
      <c r="Y334" s="821"/>
      <c r="Z334" s="822"/>
      <c r="AA334" s="823"/>
      <c r="AB334" s="823"/>
      <c r="AC334" s="823">
        <f>+Y334-AA334</f>
        <v>0</v>
      </c>
      <c r="AD334" s="821"/>
      <c r="AE334" s="821"/>
      <c r="AF334" s="991"/>
      <c r="AG334" s="994"/>
      <c r="AH334" s="851"/>
      <c r="AI334" s="851"/>
      <c r="AJ334" s="852"/>
      <c r="AK334" s="8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9"/>
      <c r="T335" s="990"/>
      <c r="U335" s="826" t="s">
        <v>307</v>
      </c>
      <c r="V335" s="827"/>
      <c r="W335" s="828"/>
      <c r="X335" s="482" t="s">
        <v>763</v>
      </c>
      <c r="Y335" s="829"/>
      <c r="Z335" s="830"/>
      <c r="AA335" s="860"/>
      <c r="AB335" s="860"/>
      <c r="AC335" s="860">
        <f>+Y335-AA335</f>
        <v>0</v>
      </c>
      <c r="AD335" s="829"/>
      <c r="AE335" s="829"/>
      <c r="AF335" s="987"/>
      <c r="AG335" s="995"/>
      <c r="AH335" s="853"/>
      <c r="AI335" s="853"/>
      <c r="AJ335" s="854"/>
      <c r="AK335" s="8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2026-06-29T06:25:28Z</dcterms:modified>
</cp:coreProperties>
</file>