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E8D399DD-E271-4F84-BD76-25CDA494454B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tub dispatch" sheetId="4" state="hidden" r:id="rId1"/>
    <sheet name="Erection - Oct'25 " sheetId="2" r:id="rId2"/>
  </sheets>
  <definedNames>
    <definedName name="_xlnm._FilterDatabase" localSheetId="1" hidden="1">'Erection - Oct''25 '!$A$30:$D$32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5" i="2"/>
  <c r="N26" i="2"/>
  <c r="N27" i="2"/>
  <c r="N28" i="2"/>
  <c r="N29" i="2"/>
  <c r="N8" i="2"/>
  <c r="M10" i="2"/>
  <c r="M11" i="2"/>
  <c r="M12" i="2"/>
  <c r="M13" i="2"/>
  <c r="M14" i="2"/>
  <c r="M15" i="2"/>
  <c r="M16" i="2"/>
  <c r="M17" i="2"/>
  <c r="M18" i="2"/>
  <c r="M19" i="2"/>
  <c r="M20" i="2"/>
  <c r="M21" i="2"/>
  <c r="M25" i="2"/>
  <c r="M26" i="2"/>
  <c r="M27" i="2"/>
  <c r="M28" i="2"/>
  <c r="M29" i="2"/>
  <c r="M9" i="2"/>
  <c r="N3" i="2"/>
  <c r="N4" i="2"/>
  <c r="N5" i="2"/>
  <c r="N6" i="2"/>
  <c r="N7" i="2"/>
  <c r="N2" i="2"/>
  <c r="M3" i="2"/>
  <c r="M4" i="2"/>
  <c r="M5" i="2"/>
  <c r="M6" i="2"/>
  <c r="M7" i="2"/>
  <c r="M8" i="2"/>
  <c r="M2" i="2"/>
  <c r="P6" i="4" l="1"/>
  <c r="D32" i="2" l="1"/>
  <c r="O32" i="2"/>
</calcChain>
</file>

<file path=xl/sharedStrings.xml><?xml version="1.0" encoding="utf-8"?>
<sst xmlns="http://schemas.openxmlformats.org/spreadsheetml/2006/main" count="218" uniqueCount="97">
  <si>
    <t>Sl</t>
  </si>
  <si>
    <t>Tower type</t>
  </si>
  <si>
    <t>Total</t>
  </si>
  <si>
    <t>Tack-welding</t>
  </si>
  <si>
    <t>Final checking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</si>
  <si>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</si>
  <si>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</si>
  <si>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</si>
  <si>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</si>
  <si>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</si>
  <si>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</si>
  <si>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</si>
  <si>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</si>
  <si>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</si>
  <si>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</si>
  <si>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</si>
  <si>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</si>
  <si>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</si>
  <si>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</si>
  <si>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</si>
  <si>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</si>
  <si>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</si>
  <si>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</si>
  <si>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</si>
  <si>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</si>
  <si>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</si>
  <si>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</si>
  <si>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</si>
  <si>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</si>
  <si>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1/0</t>
  </si>
  <si>
    <t>2D60+0</t>
  </si>
  <si>
    <t>4/3</t>
  </si>
  <si>
    <t>2DA+6</t>
  </si>
  <si>
    <t>4/4</t>
  </si>
  <si>
    <t>2DA+0</t>
  </si>
  <si>
    <t>4/5</t>
  </si>
  <si>
    <t>2DA+3</t>
  </si>
  <si>
    <t>4/8</t>
  </si>
  <si>
    <t>4/11</t>
  </si>
  <si>
    <t>4/18</t>
  </si>
  <si>
    <t>9/3</t>
  </si>
  <si>
    <t>2DA+9</t>
  </si>
  <si>
    <t>4/19</t>
  </si>
  <si>
    <t>4/20</t>
  </si>
  <si>
    <t>39/2</t>
  </si>
  <si>
    <t>3DA+0</t>
  </si>
  <si>
    <t>39/9</t>
  </si>
  <si>
    <t>3DA+9</t>
  </si>
  <si>
    <t>36/7</t>
  </si>
  <si>
    <t>3DA+3</t>
  </si>
  <si>
    <t>36/8</t>
  </si>
  <si>
    <t>37/0</t>
  </si>
  <si>
    <t>3DB2+0</t>
  </si>
  <si>
    <t>39/7</t>
  </si>
  <si>
    <t>3DA+6</t>
  </si>
  <si>
    <t>11/4</t>
  </si>
  <si>
    <t>11/7</t>
  </si>
  <si>
    <t>11/8</t>
  </si>
  <si>
    <t>43/5</t>
  </si>
  <si>
    <t>43/3</t>
  </si>
  <si>
    <t>41/1</t>
  </si>
  <si>
    <t>42/2</t>
  </si>
  <si>
    <t>43/4</t>
  </si>
  <si>
    <t>16/11</t>
  </si>
  <si>
    <t xml:space="preserve">Subash </t>
  </si>
  <si>
    <t>4/13</t>
  </si>
  <si>
    <t>4/14</t>
  </si>
  <si>
    <t xml:space="preserve">Shakila Khatun </t>
  </si>
  <si>
    <t>4/1</t>
  </si>
  <si>
    <t xml:space="preserve">Sabhnam Praveen </t>
  </si>
  <si>
    <t xml:space="preserve">D K Verma </t>
  </si>
  <si>
    <t xml:space="preserve">Rajiv Yadhav </t>
  </si>
  <si>
    <t xml:space="preserve">Nasiruddin (Bulbul ) </t>
  </si>
  <si>
    <t>WIP</t>
  </si>
  <si>
    <t xml:space="preserve">Completed </t>
  </si>
  <si>
    <t>Manpower</t>
  </si>
  <si>
    <t>Section Incharge</t>
  </si>
  <si>
    <t>Supervisor</t>
  </si>
  <si>
    <t>Power Tools Issued (YES/NO)</t>
  </si>
  <si>
    <t>Mr. Manikandan</t>
  </si>
  <si>
    <t xml:space="preserve">Mr. Chandrasekar </t>
  </si>
  <si>
    <t>Mr. Srinivasan</t>
  </si>
  <si>
    <t xml:space="preserve">Mr. Bhimmahto </t>
  </si>
  <si>
    <t xml:space="preserve">Mr. Anand </t>
  </si>
  <si>
    <t xml:space="preserve">Mr. Ram  Asish </t>
  </si>
  <si>
    <t xml:space="preserve">Mr. Sudalaimuthu </t>
  </si>
  <si>
    <t xml:space="preserve">Mr. Satyam Tiwari </t>
  </si>
  <si>
    <t>No</t>
  </si>
  <si>
    <t>yes</t>
  </si>
  <si>
    <t>Location No.</t>
  </si>
  <si>
    <t>Tower Weight</t>
  </si>
  <si>
    <t>Gang Name</t>
  </si>
  <si>
    <t>Material Feeding</t>
  </si>
  <si>
    <t>Starting Date</t>
  </si>
  <si>
    <t>Completion Date</t>
  </si>
  <si>
    <t>Revenue Planned</t>
  </si>
  <si>
    <t>Revenue Realised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</si>
</sst>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F400]h:mm:ss\ AM/PM"/>
    <numFmt numFmtId="168" formatCode="[$-409]d/mmm/yy;@"/>
    <numFmt numFmtId="169" formatCode="0.0"/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168" fontId="1" fillId="0" borderId="0"/>
    <xf numFmtId="168" fontId="10" fillId="0" borderId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7" fontId="12" fillId="4" borderId="9" xfId="2" applyNumberFormat="1" applyFont="1" applyFill="1" applyBorder="1" applyAlignment="1">
      <alignment horizontal="center" vertical="center" wrapText="1"/>
    </xf>
    <xf numFmtId="166" fontId="12" fillId="4" borderId="9" xfId="2" applyNumberFormat="1" applyFont="1" applyFill="1" applyBorder="1" applyAlignment="1" applyProtection="1">
      <alignment horizontal="center" vertical="center" wrapText="1"/>
      <protection locked="0"/>
    </xf>
    <xf numFmtId="1" fontId="12" fillId="4" borderId="9" xfId="2" applyNumberFormat="1" applyFont="1" applyFill="1" applyBorder="1" applyAlignment="1">
      <alignment horizontal="center" vertical="center" wrapText="1"/>
    </xf>
    <xf numFmtId="167" fontId="12" fillId="4" borderId="9" xfId="3" applyNumberFormat="1" applyFont="1" applyFill="1" applyBorder="1" applyAlignment="1">
      <alignment horizontal="center" vertical="center" wrapText="1"/>
    </xf>
    <xf numFmtId="168" fontId="13" fillId="0" borderId="1" xfId="4" applyFont="1" applyBorder="1" applyAlignment="1">
      <alignment horizontal="center" vertical="center" wrapText="1"/>
    </xf>
    <xf numFmtId="166" fontId="14" fillId="0" borderId="1" xfId="5" applyNumberFormat="1" applyFont="1" applyBorder="1" applyAlignment="1">
      <alignment horizontal="center" vertical="center" wrapText="1"/>
    </xf>
    <xf numFmtId="166" fontId="13" fillId="0" borderId="1" xfId="5" applyNumberFormat="1" applyFont="1" applyBorder="1" applyAlignment="1">
      <alignment horizontal="center" vertical="center" wrapText="1"/>
    </xf>
    <xf numFmtId="166" fontId="13" fillId="0" borderId="1" xfId="5" quotePrefix="1" applyNumberFormat="1" applyFont="1" applyBorder="1" applyAlignment="1">
      <alignment vertical="center" wrapText="1"/>
    </xf>
    <xf numFmtId="0" fontId="13" fillId="0" borderId="1" xfId="5" applyNumberFormat="1" applyFont="1" applyBorder="1" applyAlignment="1">
      <alignment horizontal="center" vertical="center" wrapText="1"/>
    </xf>
    <xf numFmtId="1" fontId="15" fillId="0" borderId="3" xfId="6" applyNumberFormat="1" applyFont="1" applyBorder="1" applyAlignment="1">
      <alignment horizontal="center" vertical="center" wrapText="1"/>
    </xf>
    <xf numFmtId="1" fontId="15" fillId="0" borderId="2" xfId="6" applyNumberFormat="1" applyFont="1" applyBorder="1" applyAlignment="1">
      <alignment horizontal="center" vertical="center" wrapText="1"/>
    </xf>
    <xf numFmtId="1" fontId="13" fillId="5" borderId="2" xfId="6" applyNumberFormat="1" applyFont="1" applyFill="1" applyBorder="1" applyAlignment="1">
      <alignment horizontal="center" vertical="center" wrapText="1"/>
    </xf>
    <xf numFmtId="1" fontId="13" fillId="2" borderId="2" xfId="6" applyNumberFormat="1" applyFont="1" applyFill="1" applyBorder="1" applyAlignment="1">
      <alignment horizontal="center" vertical="center" wrapText="1"/>
    </xf>
    <xf numFmtId="1" fontId="13" fillId="0" borderId="1" xfId="6" applyNumberFormat="1" applyFont="1" applyBorder="1" applyAlignment="1">
      <alignment horizontal="center" vertical="center" wrapText="1"/>
    </xf>
    <xf numFmtId="1" fontId="11" fillId="2" borderId="2" xfId="5" applyNumberFormat="1" applyFont="1" applyFill="1" applyBorder="1" applyAlignment="1" applyProtection="1">
      <alignment horizontal="center" vertical="center"/>
      <protection locked="0"/>
    </xf>
    <xf numFmtId="1" fontId="15" fillId="0" borderId="1" xfId="6" applyNumberFormat="1" applyFont="1" applyBorder="1" applyAlignment="1">
      <alignment horizontal="center" vertical="center" wrapText="1"/>
    </xf>
    <xf numFmtId="169" fontId="13" fillId="6" borderId="2" xfId="6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164" fontId="9" fillId="0" borderId="2" xfId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" fontId="16" fillId="0" borderId="1" xfId="0" quotePrefix="1" applyNumberFormat="1" applyFont="1" applyBorder="1" applyAlignment="1">
      <alignment horizontal="center"/>
    </xf>
    <xf numFmtId="2" fontId="17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/>
    </xf>
    <xf numFmtId="165" fontId="8" fillId="7" borderId="1" xfId="1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" fontId="16" fillId="0" borderId="1" xfId="0" quotePrefix="1" applyNumberFormat="1" applyFont="1" applyBorder="1" applyAlignment="1">
      <alignment horizontal="center"/>
    </xf>
    <xf numFmtId="165" fontId="8" fillId="7" borderId="1" xfId="1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 wrapText="1"/>
    </xf>
    <xf numFmtId="170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16" fillId="7" borderId="1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 indent="1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6">
    <cellStyle name="Comma" xfId="1" builtinId="3"/>
    <cellStyle name="Comma 2" xfId="7" xr:uid="{2E20F6CD-B1A5-4CBE-90C6-C0D98A914F04}"/>
    <cellStyle name="Excel Built-in Normal" xfId="25" xr:uid="{4B0B78A8-24BE-4DE7-B5BF-D3DFA24ECD02}"/>
    <cellStyle name="Normal" xfId="0" builtinId="0"/>
    <cellStyle name="Normal 103" xfId="23" xr:uid="{91A4F84A-61E0-4BF9-80BE-E89A220C73D0}"/>
    <cellStyle name="Normal 11" xfId="4" xr:uid="{8A939B8D-25B5-4FC2-BE9D-DDCA7038C58F}"/>
    <cellStyle name="Normal 120" xfId="20" xr:uid="{51933D66-E223-4713-A2CA-4B3163621514}"/>
    <cellStyle name="Normal 17" xfId="9" xr:uid="{FB728059-7B66-4FB9-A5E0-ADE18B5FFE38}"/>
    <cellStyle name="Normal 188" xfId="11" xr:uid="{3CFBDC6D-5D6B-482D-AA21-814FB75E0B2F}"/>
    <cellStyle name="Normal 191" xfId="21" xr:uid="{D3C5529B-92F0-42E8-A10F-B7F5CCCD876D}"/>
    <cellStyle name="Normal 192" xfId="10" xr:uid="{D8393BB2-6890-4D3C-9BE2-095148EFAA3D}"/>
    <cellStyle name="Normal 195" xfId="19" xr:uid="{29503BE6-7324-48E9-9756-7D243BA75515}"/>
    <cellStyle name="Normal 196" xfId="14" xr:uid="{90DC8C3C-61E2-4A76-8A25-09F0D5F88207}"/>
    <cellStyle name="Normal 2 10 2 5 2" xfId="5" xr:uid="{0EA982F3-DC21-4E99-AAAB-6AD064B0EC05}"/>
    <cellStyle name="Normal 2 10 2 6" xfId="2" xr:uid="{BB34A5C0-63BA-480D-920F-445FEC5EA3E3}"/>
    <cellStyle name="Normal 2 2" xfId="8" xr:uid="{EB1085D2-CAC1-49AF-881E-5E46E6B9465A}"/>
    <cellStyle name="Normal 201 2" xfId="18" xr:uid="{7A9F1CE6-A645-432E-B2C2-9793B018DF90}"/>
    <cellStyle name="Normal 207" xfId="13" xr:uid="{BA8AB5B8-961E-4DFA-94B4-5E9EEE3A490F}"/>
    <cellStyle name="Normal 211" xfId="12" xr:uid="{58520A77-1171-433D-8FAE-25797FF0B801}"/>
    <cellStyle name="Normal 218" xfId="16" xr:uid="{E55ABECC-E800-4903-9A1C-14BDD498D09D}"/>
    <cellStyle name="Normal 219" xfId="17" xr:uid="{DFC60562-02A4-4EA4-8096-F18F39B0DE19}"/>
    <cellStyle name="Normal 222" xfId="15" xr:uid="{83AE90D7-9474-4B42-9990-710167A5A419}"/>
    <cellStyle name="Normal 3" xfId="24" xr:uid="{2DA1E557-7CA6-467D-8A70-659D8412FB6A}"/>
    <cellStyle name="Normal 5" xfId="22" xr:uid="{3FC12385-9363-45A8-94D8-55F9303BEA9B}"/>
    <cellStyle name="Normal_Rev_IPP_ BUB_ 10.04.09 2" xfId="3" xr:uid="{526D1CE4-A6A3-4EA2-BCF4-E0959F12CAFC}"/>
    <cellStyle name="Percent 2" xfId="6" xr:uid="{36A5E538-A591-4B85-8561-9BC706E69FE8}"/>
  </cellStyles>
  <dxfs count="5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4.5" x14ac:dyDescent="0.35"/>
  <cols>
    <col min="2" max="2" width="12.7265625" customWidth="1"/>
    <col min="5" max="5" width="13.26953125" customWidth="1"/>
    <col min="6" max="6" width="14.7265625" customWidth="1"/>
    <col min="7" max="7" width="13.54296875" customWidth="1"/>
    <col min="8" max="15" width="0" hidden="1" customWidth="1"/>
    <col min="16" max="16" width="16.1796875" customWidth="1"/>
    <col min="17" max="17" width="0" hidden="1" customWidth="1"/>
    <col min="18" max="18" width="27" customWidth="1"/>
  </cols>
  <sheetData>
    <row r="2" spans="2:18" ht="15" thickBot="1" x14ac:dyDescent="0.4"/>
    <row r="3" spans="2:18" ht="56" thickBot="1" x14ac:dyDescent="0.4">
      <c r="B3" s="3" t="s">
        <v>5</v>
      </c>
      <c r="C3" s="3" t="s">
        <v>6</v>
      </c>
      <c r="D3" s="3" t="s">
        <v>1</v>
      </c>
      <c r="E3" s="3" t="s">
        <v>7</v>
      </c>
      <c r="F3" s="3" t="s">
        <v>8</v>
      </c>
      <c r="G3" s="4" t="s">
        <v>9</v>
      </c>
      <c r="H3" s="5" t="s">
        <v>10</v>
      </c>
      <c r="I3" s="5" t="s">
        <v>11</v>
      </c>
      <c r="J3" s="6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27</v>
      </c>
      <c r="Q3" s="5" t="s">
        <v>18</v>
      </c>
      <c r="R3" s="5" t="s">
        <v>26</v>
      </c>
    </row>
    <row r="4" spans="2:18" ht="60" customHeight="1" x14ac:dyDescent="0.35">
      <c r="B4" s="7" t="s">
        <v>21</v>
      </c>
      <c r="C4" s="8" t="s">
        <v>19</v>
      </c>
      <c r="D4" s="9" t="s">
        <v>20</v>
      </c>
      <c r="E4" s="10" t="s">
        <v>22</v>
      </c>
      <c r="F4" s="11" t="s">
        <v>23</v>
      </c>
      <c r="G4" s="9">
        <v>45393</v>
      </c>
      <c r="H4" s="12">
        <v>26.861743999999998</v>
      </c>
      <c r="I4" s="13">
        <v>0.46323200000000003</v>
      </c>
      <c r="J4" s="14">
        <v>26.861743999999998</v>
      </c>
      <c r="K4" s="15">
        <v>0</v>
      </c>
      <c r="L4" s="16"/>
      <c r="M4" s="16"/>
      <c r="N4" s="16"/>
      <c r="O4" s="16">
        <v>0</v>
      </c>
      <c r="P4" s="19">
        <v>26.861743999999998</v>
      </c>
      <c r="Q4" s="17">
        <v>0</v>
      </c>
      <c r="R4" s="40" t="s">
        <v>28</v>
      </c>
    </row>
    <row r="5" spans="2:18" ht="15.5" x14ac:dyDescent="0.35">
      <c r="B5" s="7" t="s">
        <v>21</v>
      </c>
      <c r="C5" s="8" t="s">
        <v>19</v>
      </c>
      <c r="D5" s="9" t="s">
        <v>20</v>
      </c>
      <c r="E5" s="10" t="s">
        <v>24</v>
      </c>
      <c r="F5" s="11" t="s">
        <v>25</v>
      </c>
      <c r="G5" s="9">
        <v>45397</v>
      </c>
      <c r="H5" s="18">
        <v>126.634</v>
      </c>
      <c r="I5" s="13">
        <v>2.1840000000000002</v>
      </c>
      <c r="J5" s="14">
        <v>126.634</v>
      </c>
      <c r="K5" s="15"/>
      <c r="L5" s="16"/>
      <c r="M5" s="16"/>
      <c r="N5" s="16"/>
      <c r="O5" s="16"/>
      <c r="P5" s="19">
        <v>126.634</v>
      </c>
      <c r="Q5" s="17">
        <v>0</v>
      </c>
      <c r="R5" s="41"/>
    </row>
    <row r="6" spans="2:18" s="22" customFormat="1" x14ac:dyDescent="0.35">
      <c r="B6" s="42" t="s">
        <v>2</v>
      </c>
      <c r="C6" s="43"/>
      <c r="D6" s="44"/>
      <c r="E6" s="20">
        <v>160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1">
        <f>SUM(P4:P5)</f>
        <v>153.495744</v>
      </c>
      <c r="Q6" s="20"/>
      <c r="R6" s="20"/>
    </row>
  </sheetData>
  <mergeCells count="2">
    <mergeCell ref="R4:R5"/>
    <mergeCell ref="B6:D6"/>
  </mergeCells>
  <conditionalFormatting sqref="E4:E5">
    <cfRule type="containsText" dxfId="56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P32"/>
  <sheetViews>
    <sheetView tabSelected="1" zoomScale="90" zoomScaleNormal="90" workbookViewId="0">
      <selection sqref="A1:P29"/>
    </sheetView>
  </sheetViews>
  <sheetFormatPr defaultColWidth="9.1796875" defaultRowHeight="14.5" x14ac:dyDescent="0.35"/>
  <cols>
    <col min="1" max="1" width="5.54296875" style="2" customWidth="1"/>
    <col min="2" max="2" width="10" style="1" customWidth="1"/>
    <col min="3" max="3" width="11.26953125" style="1" customWidth="1"/>
    <col min="4" max="4" width="20" style="2" customWidth="1"/>
    <col min="5" max="9" width="32.26953125" style="2" customWidth="1"/>
    <col min="10" max="10" width="14.453125" style="2" customWidth="1"/>
    <col min="11" max="11" width="14.7265625" style="2" customWidth="1"/>
    <col min="12" max="12" width="12.81640625" style="1" customWidth="1"/>
    <col min="13" max="13" width="12.453125" style="1" customWidth="1"/>
    <col min="14" max="14" width="10.7265625" style="1" customWidth="1"/>
    <col min="15" max="15" width="20" style="1" customWidth="1"/>
    <col min="16" max="16" width="14.54296875" style="1" customWidth="1"/>
    <col min="17" max="16384" width="9.1796875" style="1"/>
  </cols>
  <sheetData>
    <row r="1" spans="1:16" ht="22.5" customHeight="1" x14ac:dyDescent="0.35">
      <c r="A1" s="45" t="s">
        <v>0</v>
      </c>
      <c r="B1" s="45" t="s">
        <v>89</v>
      </c>
      <c r="C1" s="46" t="s">
        <v>1</v>
      </c>
      <c r="D1" s="46" t="s">
        <v>90</v>
      </c>
      <c r="E1" s="45" t="s">
        <v>91</v>
      </c>
      <c r="F1" s="45" t="s">
        <v>75</v>
      </c>
      <c r="G1" s="46" t="s">
        <v>76</v>
      </c>
      <c r="H1" s="45" t="s">
        <v>77</v>
      </c>
      <c r="I1" s="46" t="s">
        <v>78</v>
      </c>
      <c r="J1" s="49" t="s">
        <v>92</v>
      </c>
      <c r="K1" s="50" t="s">
        <v>93</v>
      </c>
      <c r="L1" s="50" t="s">
        <v>94</v>
      </c>
      <c r="M1" s="49" t="s">
        <v>3</v>
      </c>
      <c r="N1" s="49" t="s">
        <v>4</v>
      </c>
      <c r="O1" s="47" t="s">
        <v>95</v>
      </c>
      <c r="P1" s="48" t="s">
        <v>96</v>
      </c>
    </row>
    <row r="2" spans="1:16" ht="21" customHeight="1" x14ac:dyDescent="0.3">
      <c r="A2" s="30">
        <v>1</v>
      </c>
      <c r="B2" s="33" t="s">
        <v>29</v>
      </c>
      <c r="C2" s="24" t="s">
        <v>30</v>
      </c>
      <c r="D2" s="38">
        <v>72.63</v>
      </c>
      <c r="E2" s="36" t="s">
        <v>64</v>
      </c>
      <c r="F2" s="37">
        <v>33</v>
      </c>
      <c r="G2" s="36" t="s">
        <v>79</v>
      </c>
      <c r="H2" s="36" t="s">
        <v>80</v>
      </c>
      <c r="I2" s="36" t="s">
        <v>87</v>
      </c>
      <c r="J2" s="30"/>
      <c r="K2" s="30" t="s">
        <v>73</v>
      </c>
      <c r="L2" s="29">
        <v>45938</v>
      </c>
      <c r="M2" s="29">
        <f>L2+10</f>
        <v>45948</v>
      </c>
      <c r="N2" s="29">
        <f>L2+5</f>
        <v>45943</v>
      </c>
      <c r="O2" s="28">
        <v>661012</v>
      </c>
      <c r="P2" s="31"/>
    </row>
    <row r="3" spans="1:16" x14ac:dyDescent="0.3">
      <c r="A3" s="30">
        <v>2</v>
      </c>
      <c r="B3" s="24" t="s">
        <v>31</v>
      </c>
      <c r="C3" s="24" t="s">
        <v>32</v>
      </c>
      <c r="D3" s="38">
        <v>37.716900000000003</v>
      </c>
      <c r="E3" s="36" t="s">
        <v>64</v>
      </c>
      <c r="F3" s="37">
        <v>33</v>
      </c>
      <c r="G3" s="36" t="s">
        <v>79</v>
      </c>
      <c r="H3" s="36" t="s">
        <v>80</v>
      </c>
      <c r="I3" s="36" t="s">
        <v>87</v>
      </c>
      <c r="J3" s="29">
        <v>45938</v>
      </c>
      <c r="K3" s="29">
        <v>45939</v>
      </c>
      <c r="L3" s="29">
        <v>45942</v>
      </c>
      <c r="M3" s="29">
        <f t="shared" ref="M3:M8" si="0">L3+10</f>
        <v>45952</v>
      </c>
      <c r="N3" s="29">
        <f t="shared" ref="N3:N7" si="1">L3+5</f>
        <v>45947</v>
      </c>
      <c r="O3" s="28">
        <v>347642</v>
      </c>
      <c r="P3" s="31"/>
    </row>
    <row r="4" spans="1:16" ht="20.149999999999999" customHeight="1" x14ac:dyDescent="0.3">
      <c r="A4" s="30">
        <v>3</v>
      </c>
      <c r="B4" s="26" t="s">
        <v>68</v>
      </c>
      <c r="C4" s="26" t="s">
        <v>36</v>
      </c>
      <c r="D4" s="27">
        <v>33.380000000000003</v>
      </c>
      <c r="E4" s="36" t="s">
        <v>64</v>
      </c>
      <c r="F4" s="37">
        <v>33</v>
      </c>
      <c r="G4" s="36" t="s">
        <v>79</v>
      </c>
      <c r="H4" s="36" t="s">
        <v>80</v>
      </c>
      <c r="I4" s="36" t="s">
        <v>87</v>
      </c>
      <c r="J4" s="29">
        <v>45940</v>
      </c>
      <c r="K4" s="29">
        <v>45943</v>
      </c>
      <c r="L4" s="29">
        <v>45946</v>
      </c>
      <c r="M4" s="29">
        <f t="shared" si="0"/>
        <v>45956</v>
      </c>
      <c r="N4" s="29">
        <f t="shared" si="1"/>
        <v>45951</v>
      </c>
      <c r="O4" s="28">
        <v>307108</v>
      </c>
      <c r="P4" s="31"/>
    </row>
    <row r="5" spans="1:16" ht="20.149999999999999" customHeight="1" x14ac:dyDescent="0.3">
      <c r="A5" s="30">
        <v>4</v>
      </c>
      <c r="B5" s="24" t="s">
        <v>33</v>
      </c>
      <c r="C5" s="24" t="s">
        <v>34</v>
      </c>
      <c r="D5" s="38">
        <v>31.99</v>
      </c>
      <c r="E5" s="36" t="s">
        <v>64</v>
      </c>
      <c r="F5" s="37">
        <v>33</v>
      </c>
      <c r="G5" s="36" t="s">
        <v>79</v>
      </c>
      <c r="H5" s="36" t="s">
        <v>80</v>
      </c>
      <c r="I5" s="36" t="s">
        <v>87</v>
      </c>
      <c r="J5" s="29">
        <v>45945</v>
      </c>
      <c r="K5" s="29">
        <v>45947</v>
      </c>
      <c r="L5" s="29">
        <v>45950</v>
      </c>
      <c r="M5" s="29">
        <f t="shared" si="0"/>
        <v>45960</v>
      </c>
      <c r="N5" s="29">
        <f t="shared" si="1"/>
        <v>45955</v>
      </c>
      <c r="O5" s="28">
        <v>292211</v>
      </c>
      <c r="P5" s="30"/>
    </row>
    <row r="6" spans="1:16" ht="20.149999999999999" customHeight="1" x14ac:dyDescent="0.3">
      <c r="A6" s="30">
        <v>5</v>
      </c>
      <c r="B6" s="24" t="s">
        <v>35</v>
      </c>
      <c r="C6" s="24" t="s">
        <v>36</v>
      </c>
      <c r="D6" s="38">
        <v>33.380000000000003</v>
      </c>
      <c r="E6" s="36" t="s">
        <v>64</v>
      </c>
      <c r="F6" s="37">
        <v>33</v>
      </c>
      <c r="G6" s="36" t="s">
        <v>79</v>
      </c>
      <c r="H6" s="36" t="s">
        <v>80</v>
      </c>
      <c r="I6" s="36" t="s">
        <v>87</v>
      </c>
      <c r="J6" s="29">
        <v>45947</v>
      </c>
      <c r="K6" s="29">
        <v>45951</v>
      </c>
      <c r="L6" s="29">
        <v>45954</v>
      </c>
      <c r="M6" s="29">
        <f t="shared" si="0"/>
        <v>45964</v>
      </c>
      <c r="N6" s="29">
        <f t="shared" si="1"/>
        <v>45959</v>
      </c>
      <c r="O6" s="28">
        <v>307108</v>
      </c>
      <c r="P6" s="31"/>
    </row>
    <row r="7" spans="1:16" ht="20.149999999999999" customHeight="1" x14ac:dyDescent="0.3">
      <c r="A7" s="30">
        <v>6</v>
      </c>
      <c r="B7" s="24" t="s">
        <v>37</v>
      </c>
      <c r="C7" s="24" t="s">
        <v>36</v>
      </c>
      <c r="D7" s="38">
        <v>33.380000000000003</v>
      </c>
      <c r="E7" s="36" t="s">
        <v>64</v>
      </c>
      <c r="F7" s="37">
        <v>33</v>
      </c>
      <c r="G7" s="36" t="s">
        <v>79</v>
      </c>
      <c r="H7" s="36" t="s">
        <v>80</v>
      </c>
      <c r="I7" s="36" t="s">
        <v>87</v>
      </c>
      <c r="J7" s="29">
        <v>45951</v>
      </c>
      <c r="K7" s="29">
        <v>45955</v>
      </c>
      <c r="L7" s="29">
        <v>45957</v>
      </c>
      <c r="M7" s="29">
        <f t="shared" si="0"/>
        <v>45967</v>
      </c>
      <c r="N7" s="29">
        <f t="shared" si="1"/>
        <v>45962</v>
      </c>
      <c r="O7" s="28">
        <v>307108</v>
      </c>
      <c r="P7" s="31"/>
    </row>
    <row r="8" spans="1:16" ht="20.149999999999999" customHeight="1" x14ac:dyDescent="0.3">
      <c r="A8" s="30">
        <v>7</v>
      </c>
      <c r="B8" s="24" t="s">
        <v>38</v>
      </c>
      <c r="C8" s="24" t="s">
        <v>32</v>
      </c>
      <c r="D8" s="38">
        <v>37.716900000000003</v>
      </c>
      <c r="E8" s="36" t="s">
        <v>64</v>
      </c>
      <c r="F8" s="37">
        <v>33</v>
      </c>
      <c r="G8" s="36" t="s">
        <v>79</v>
      </c>
      <c r="H8" s="36" t="s">
        <v>80</v>
      </c>
      <c r="I8" s="36" t="s">
        <v>87</v>
      </c>
      <c r="J8" s="29">
        <v>45955</v>
      </c>
      <c r="K8" s="29">
        <v>45958</v>
      </c>
      <c r="L8" s="29">
        <v>45961</v>
      </c>
      <c r="M8" s="29">
        <f t="shared" si="0"/>
        <v>45971</v>
      </c>
      <c r="N8" s="29">
        <f>L8+5</f>
        <v>45966</v>
      </c>
      <c r="O8" s="28">
        <v>347642</v>
      </c>
      <c r="P8" s="31"/>
    </row>
    <row r="9" spans="1:16" ht="20.149999999999999" customHeight="1" x14ac:dyDescent="0.3">
      <c r="A9" s="30">
        <v>8</v>
      </c>
      <c r="B9" s="24" t="s">
        <v>39</v>
      </c>
      <c r="C9" s="24" t="s">
        <v>34</v>
      </c>
      <c r="D9" s="38">
        <v>31.99</v>
      </c>
      <c r="E9" s="36" t="s">
        <v>67</v>
      </c>
      <c r="F9" s="37">
        <v>32</v>
      </c>
      <c r="G9" s="36" t="s">
        <v>79</v>
      </c>
      <c r="H9" s="30" t="s">
        <v>81</v>
      </c>
      <c r="I9" s="36" t="s">
        <v>87</v>
      </c>
      <c r="J9" s="30"/>
      <c r="K9" s="30" t="s">
        <v>74</v>
      </c>
      <c r="L9" s="29">
        <v>45935</v>
      </c>
      <c r="M9" s="29">
        <f>L9+10</f>
        <v>45945</v>
      </c>
      <c r="N9" s="29">
        <f t="shared" ref="N9:N29" si="2">L9+5</f>
        <v>45940</v>
      </c>
      <c r="O9" s="28">
        <v>292211</v>
      </c>
      <c r="P9" s="31"/>
    </row>
    <row r="10" spans="1:16" ht="20.149999999999999" customHeight="1" x14ac:dyDescent="0.3">
      <c r="A10" s="30">
        <v>9</v>
      </c>
      <c r="B10" s="24" t="s">
        <v>40</v>
      </c>
      <c r="C10" s="24" t="s">
        <v>41</v>
      </c>
      <c r="D10" s="38">
        <v>39.168191</v>
      </c>
      <c r="E10" s="36" t="s">
        <v>67</v>
      </c>
      <c r="F10" s="37">
        <v>32</v>
      </c>
      <c r="G10" s="36" t="s">
        <v>79</v>
      </c>
      <c r="H10" s="30" t="s">
        <v>81</v>
      </c>
      <c r="I10" s="36" t="s">
        <v>87</v>
      </c>
      <c r="J10" s="31">
        <v>45935</v>
      </c>
      <c r="K10" s="29">
        <v>45936</v>
      </c>
      <c r="L10" s="29">
        <v>45939</v>
      </c>
      <c r="M10" s="29">
        <f t="shared" ref="M10:M29" si="3">L10+10</f>
        <v>45949</v>
      </c>
      <c r="N10" s="29">
        <f t="shared" si="2"/>
        <v>45944</v>
      </c>
      <c r="O10" s="28">
        <v>362229</v>
      </c>
      <c r="P10" s="31"/>
    </row>
    <row r="11" spans="1:16" ht="20.149999999999999" customHeight="1" x14ac:dyDescent="0.3">
      <c r="A11" s="30">
        <v>10</v>
      </c>
      <c r="B11" s="24" t="s">
        <v>42</v>
      </c>
      <c r="C11" s="24" t="s">
        <v>32</v>
      </c>
      <c r="D11" s="38">
        <v>37.716900000000003</v>
      </c>
      <c r="E11" s="36" t="s">
        <v>67</v>
      </c>
      <c r="F11" s="37">
        <v>32</v>
      </c>
      <c r="G11" s="36" t="s">
        <v>79</v>
      </c>
      <c r="H11" s="30" t="s">
        <v>81</v>
      </c>
      <c r="I11" s="36" t="s">
        <v>87</v>
      </c>
      <c r="J11" s="31">
        <v>45937</v>
      </c>
      <c r="K11" s="29">
        <v>45940</v>
      </c>
      <c r="L11" s="29">
        <v>45944</v>
      </c>
      <c r="M11" s="29">
        <f t="shared" si="3"/>
        <v>45954</v>
      </c>
      <c r="N11" s="29">
        <f t="shared" si="2"/>
        <v>45949</v>
      </c>
      <c r="O11" s="28">
        <v>347642</v>
      </c>
      <c r="P11" s="31"/>
    </row>
    <row r="12" spans="1:16" ht="20.149999999999999" customHeight="1" x14ac:dyDescent="0.3">
      <c r="A12" s="30">
        <v>11</v>
      </c>
      <c r="B12" s="24" t="s">
        <v>43</v>
      </c>
      <c r="C12" s="24" t="s">
        <v>41</v>
      </c>
      <c r="D12" s="38">
        <v>39.168191</v>
      </c>
      <c r="E12" s="36" t="s">
        <v>67</v>
      </c>
      <c r="F12" s="37">
        <v>32</v>
      </c>
      <c r="G12" s="36" t="s">
        <v>79</v>
      </c>
      <c r="H12" s="30" t="s">
        <v>81</v>
      </c>
      <c r="I12" s="36" t="s">
        <v>87</v>
      </c>
      <c r="J12" s="31">
        <v>45941</v>
      </c>
      <c r="K12" s="29">
        <v>45945</v>
      </c>
      <c r="L12" s="29">
        <v>45949</v>
      </c>
      <c r="M12" s="29">
        <f t="shared" si="3"/>
        <v>45959</v>
      </c>
      <c r="N12" s="29">
        <f t="shared" si="2"/>
        <v>45954</v>
      </c>
      <c r="O12" s="28">
        <v>362229</v>
      </c>
      <c r="P12" s="31"/>
    </row>
    <row r="13" spans="1:16" ht="20.149999999999999" customHeight="1" x14ac:dyDescent="0.3">
      <c r="A13" s="30">
        <v>12</v>
      </c>
      <c r="B13" s="26" t="s">
        <v>65</v>
      </c>
      <c r="C13" s="26" t="s">
        <v>34</v>
      </c>
      <c r="D13" s="27">
        <v>31.99</v>
      </c>
      <c r="E13" s="36" t="s">
        <v>67</v>
      </c>
      <c r="F13" s="37">
        <v>32</v>
      </c>
      <c r="G13" s="36" t="s">
        <v>79</v>
      </c>
      <c r="H13" s="30" t="s">
        <v>81</v>
      </c>
      <c r="I13" s="36" t="s">
        <v>87</v>
      </c>
      <c r="J13" s="31">
        <v>45946</v>
      </c>
      <c r="K13" s="29">
        <v>45950</v>
      </c>
      <c r="L13" s="29">
        <v>45955</v>
      </c>
      <c r="M13" s="29">
        <f t="shared" si="3"/>
        <v>45965</v>
      </c>
      <c r="N13" s="29">
        <f t="shared" si="2"/>
        <v>45960</v>
      </c>
      <c r="O13" s="28">
        <v>292211</v>
      </c>
      <c r="P13" s="31"/>
    </row>
    <row r="14" spans="1:16" ht="20.149999999999999" customHeight="1" x14ac:dyDescent="0.3">
      <c r="A14" s="30">
        <v>13</v>
      </c>
      <c r="B14" s="26" t="s">
        <v>66</v>
      </c>
      <c r="C14" s="26" t="s">
        <v>36</v>
      </c>
      <c r="D14" s="27">
        <v>33.380000000000003</v>
      </c>
      <c r="E14" s="36" t="s">
        <v>67</v>
      </c>
      <c r="F14" s="37">
        <v>32</v>
      </c>
      <c r="G14" s="36" t="s">
        <v>79</v>
      </c>
      <c r="H14" s="30" t="s">
        <v>81</v>
      </c>
      <c r="I14" s="36" t="s">
        <v>87</v>
      </c>
      <c r="J14" s="31">
        <v>45953</v>
      </c>
      <c r="K14" s="29">
        <v>45956</v>
      </c>
      <c r="L14" s="29">
        <v>45961</v>
      </c>
      <c r="M14" s="29">
        <f t="shared" si="3"/>
        <v>45971</v>
      </c>
      <c r="N14" s="29">
        <f t="shared" si="2"/>
        <v>45966</v>
      </c>
      <c r="O14" s="28">
        <v>307108</v>
      </c>
      <c r="P14" s="31"/>
    </row>
    <row r="15" spans="1:16" ht="20.149999999999999" customHeight="1" x14ac:dyDescent="0.3">
      <c r="A15" s="30">
        <v>14</v>
      </c>
      <c r="B15" s="25" t="s">
        <v>44</v>
      </c>
      <c r="C15" s="24" t="s">
        <v>45</v>
      </c>
      <c r="D15" s="38">
        <v>36.372</v>
      </c>
      <c r="E15" s="36" t="s">
        <v>72</v>
      </c>
      <c r="F15" s="37">
        <v>24</v>
      </c>
      <c r="G15" s="36" t="s">
        <v>86</v>
      </c>
      <c r="H15" s="36" t="s">
        <v>82</v>
      </c>
      <c r="I15" s="36" t="s">
        <v>87</v>
      </c>
      <c r="J15" s="30"/>
      <c r="K15" s="29" t="s">
        <v>73</v>
      </c>
      <c r="L15" s="29">
        <v>45935</v>
      </c>
      <c r="M15" s="29">
        <f t="shared" si="3"/>
        <v>45945</v>
      </c>
      <c r="N15" s="29">
        <f t="shared" si="2"/>
        <v>45940</v>
      </c>
      <c r="O15" s="34">
        <v>327992</v>
      </c>
      <c r="P15" s="31"/>
    </row>
    <row r="16" spans="1:16" ht="20.149999999999999" customHeight="1" x14ac:dyDescent="0.3">
      <c r="A16" s="30">
        <v>15</v>
      </c>
      <c r="B16" s="25" t="s">
        <v>46</v>
      </c>
      <c r="C16" s="24" t="s">
        <v>47</v>
      </c>
      <c r="D16" s="38">
        <v>44.85</v>
      </c>
      <c r="E16" s="36" t="s">
        <v>72</v>
      </c>
      <c r="F16" s="37">
        <v>24</v>
      </c>
      <c r="G16" s="36" t="s">
        <v>86</v>
      </c>
      <c r="H16" s="36" t="s">
        <v>82</v>
      </c>
      <c r="I16" s="36" t="s">
        <v>87</v>
      </c>
      <c r="J16" s="29">
        <v>45929</v>
      </c>
      <c r="K16" s="29">
        <v>45936</v>
      </c>
      <c r="L16" s="29">
        <v>45940</v>
      </c>
      <c r="M16" s="29">
        <f t="shared" si="3"/>
        <v>45950</v>
      </c>
      <c r="N16" s="29">
        <f t="shared" si="2"/>
        <v>45945</v>
      </c>
      <c r="O16" s="34">
        <v>406294</v>
      </c>
      <c r="P16" s="31"/>
    </row>
    <row r="17" spans="1:16" ht="20.149999999999999" customHeight="1" x14ac:dyDescent="0.3">
      <c r="A17" s="30">
        <v>16</v>
      </c>
      <c r="B17" s="25" t="s">
        <v>48</v>
      </c>
      <c r="C17" s="24" t="s">
        <v>49</v>
      </c>
      <c r="D17" s="38">
        <v>37.930999999999997</v>
      </c>
      <c r="E17" s="36" t="s">
        <v>72</v>
      </c>
      <c r="F17" s="37">
        <v>24</v>
      </c>
      <c r="G17" s="36" t="s">
        <v>86</v>
      </c>
      <c r="H17" s="36" t="s">
        <v>82</v>
      </c>
      <c r="I17" s="36" t="s">
        <v>87</v>
      </c>
      <c r="J17" s="29">
        <v>45939</v>
      </c>
      <c r="K17" s="29">
        <v>45941</v>
      </c>
      <c r="L17" s="29">
        <v>45945</v>
      </c>
      <c r="M17" s="29">
        <f t="shared" si="3"/>
        <v>45955</v>
      </c>
      <c r="N17" s="29">
        <f t="shared" si="2"/>
        <v>45950</v>
      </c>
      <c r="O17" s="34">
        <v>342752</v>
      </c>
      <c r="P17" s="31"/>
    </row>
    <row r="18" spans="1:16" ht="20.149999999999999" customHeight="1" x14ac:dyDescent="0.3">
      <c r="A18" s="30">
        <v>17</v>
      </c>
      <c r="B18" s="25" t="s">
        <v>50</v>
      </c>
      <c r="C18" s="24" t="s">
        <v>45</v>
      </c>
      <c r="D18" s="38">
        <v>36.372</v>
      </c>
      <c r="E18" s="36" t="s">
        <v>72</v>
      </c>
      <c r="F18" s="37">
        <v>24</v>
      </c>
      <c r="G18" s="36" t="s">
        <v>86</v>
      </c>
      <c r="H18" s="36" t="s">
        <v>82</v>
      </c>
      <c r="I18" s="36" t="s">
        <v>87</v>
      </c>
      <c r="J18" s="29">
        <v>45944</v>
      </c>
      <c r="K18" s="29">
        <v>45946</v>
      </c>
      <c r="L18" s="29">
        <v>45952</v>
      </c>
      <c r="M18" s="29">
        <f t="shared" si="3"/>
        <v>45962</v>
      </c>
      <c r="N18" s="29">
        <f t="shared" si="2"/>
        <v>45957</v>
      </c>
      <c r="O18" s="34">
        <v>327992</v>
      </c>
      <c r="P18" s="31"/>
    </row>
    <row r="19" spans="1:16" ht="20.149999999999999" customHeight="1" x14ac:dyDescent="0.3">
      <c r="A19" s="30">
        <v>18</v>
      </c>
      <c r="B19" s="25" t="s">
        <v>51</v>
      </c>
      <c r="C19" s="24" t="s">
        <v>52</v>
      </c>
      <c r="D19" s="38">
        <v>54.66</v>
      </c>
      <c r="E19" s="36" t="s">
        <v>72</v>
      </c>
      <c r="F19" s="37">
        <v>24</v>
      </c>
      <c r="G19" s="36" t="s">
        <v>86</v>
      </c>
      <c r="H19" s="36" t="s">
        <v>82</v>
      </c>
      <c r="I19" s="36" t="s">
        <v>87</v>
      </c>
      <c r="J19" s="29">
        <v>45950</v>
      </c>
      <c r="K19" s="29">
        <v>45953</v>
      </c>
      <c r="L19" s="29">
        <v>45960</v>
      </c>
      <c r="M19" s="29">
        <f t="shared" si="3"/>
        <v>45970</v>
      </c>
      <c r="N19" s="29">
        <f t="shared" si="2"/>
        <v>45965</v>
      </c>
      <c r="O19" s="34">
        <v>478941</v>
      </c>
      <c r="P19" s="31"/>
    </row>
    <row r="20" spans="1:16" ht="20.149999999999999" customHeight="1" x14ac:dyDescent="0.3">
      <c r="A20" s="30">
        <v>19</v>
      </c>
      <c r="B20" s="25" t="s">
        <v>53</v>
      </c>
      <c r="C20" s="24" t="s">
        <v>54</v>
      </c>
      <c r="D20" s="38">
        <v>43.08</v>
      </c>
      <c r="E20" s="36" t="s">
        <v>69</v>
      </c>
      <c r="F20" s="37">
        <v>20</v>
      </c>
      <c r="G20" s="36" t="s">
        <v>86</v>
      </c>
      <c r="H20" s="36" t="s">
        <v>83</v>
      </c>
      <c r="I20" s="36" t="s">
        <v>87</v>
      </c>
      <c r="J20" s="29"/>
      <c r="K20" s="29" t="s">
        <v>73</v>
      </c>
      <c r="L20" s="29">
        <v>45937</v>
      </c>
      <c r="M20" s="29">
        <f t="shared" si="3"/>
        <v>45947</v>
      </c>
      <c r="N20" s="29">
        <f t="shared" si="2"/>
        <v>45942</v>
      </c>
      <c r="O20" s="34">
        <v>391124</v>
      </c>
      <c r="P20" s="31"/>
    </row>
    <row r="21" spans="1:16" ht="20.149999999999999" customHeight="1" x14ac:dyDescent="0.3">
      <c r="A21" s="30">
        <v>20</v>
      </c>
      <c r="B21" s="26" t="s">
        <v>63</v>
      </c>
      <c r="C21" s="26" t="s">
        <v>49</v>
      </c>
      <c r="D21" s="27">
        <v>37.930999999999997</v>
      </c>
      <c r="E21" s="36" t="s">
        <v>69</v>
      </c>
      <c r="F21" s="37">
        <v>20</v>
      </c>
      <c r="G21" s="36" t="s">
        <v>79</v>
      </c>
      <c r="H21" s="36" t="s">
        <v>83</v>
      </c>
      <c r="I21" s="36" t="s">
        <v>87</v>
      </c>
      <c r="J21" s="29">
        <v>45937</v>
      </c>
      <c r="K21" s="29">
        <v>45938</v>
      </c>
      <c r="L21" s="29">
        <v>45947</v>
      </c>
      <c r="M21" s="29">
        <f t="shared" si="3"/>
        <v>45957</v>
      </c>
      <c r="N21" s="29">
        <f t="shared" si="2"/>
        <v>45952</v>
      </c>
      <c r="O21" s="34">
        <v>342752</v>
      </c>
      <c r="P21" s="31"/>
    </row>
    <row r="22" spans="1:16" ht="20.149999999999999" customHeight="1" x14ac:dyDescent="0.3">
      <c r="A22" s="30">
        <v>21</v>
      </c>
      <c r="B22" s="24" t="s">
        <v>55</v>
      </c>
      <c r="C22" s="24" t="s">
        <v>45</v>
      </c>
      <c r="D22" s="38">
        <v>36.372</v>
      </c>
      <c r="E22" s="36" t="s">
        <v>69</v>
      </c>
      <c r="F22" s="37">
        <v>20</v>
      </c>
      <c r="G22" s="36" t="s">
        <v>79</v>
      </c>
      <c r="H22" s="36" t="s">
        <v>83</v>
      </c>
      <c r="I22" s="36" t="s">
        <v>87</v>
      </c>
      <c r="J22" s="29">
        <v>45945</v>
      </c>
      <c r="K22" s="29">
        <v>45948</v>
      </c>
      <c r="L22" s="29">
        <v>45958</v>
      </c>
      <c r="M22" s="29">
        <v>45959</v>
      </c>
      <c r="N22" s="29">
        <v>45960</v>
      </c>
      <c r="O22" s="34">
        <v>327992</v>
      </c>
      <c r="P22" s="31"/>
    </row>
    <row r="23" spans="1:16" ht="20.149999999999999" customHeight="1" x14ac:dyDescent="0.3">
      <c r="A23" s="30">
        <v>22</v>
      </c>
      <c r="B23" s="24" t="s">
        <v>56</v>
      </c>
      <c r="C23" s="24" t="s">
        <v>45</v>
      </c>
      <c r="D23" s="38">
        <v>36.372</v>
      </c>
      <c r="E23" s="36" t="s">
        <v>71</v>
      </c>
      <c r="F23" s="37">
        <v>22</v>
      </c>
      <c r="G23" s="36" t="s">
        <v>79</v>
      </c>
      <c r="H23" s="36" t="s">
        <v>84</v>
      </c>
      <c r="I23" s="36" t="s">
        <v>87</v>
      </c>
      <c r="J23" s="29">
        <v>45939</v>
      </c>
      <c r="K23" s="29">
        <v>45941</v>
      </c>
      <c r="L23" s="29">
        <v>45950</v>
      </c>
      <c r="M23" s="29">
        <v>45955</v>
      </c>
      <c r="N23" s="29">
        <v>45954</v>
      </c>
      <c r="O23" s="34">
        <v>327992</v>
      </c>
      <c r="P23" s="31"/>
    </row>
    <row r="24" spans="1:16" ht="20.149999999999999" customHeight="1" x14ac:dyDescent="0.3">
      <c r="A24" s="30">
        <v>23</v>
      </c>
      <c r="B24" s="24" t="s">
        <v>57</v>
      </c>
      <c r="C24" s="24" t="s">
        <v>45</v>
      </c>
      <c r="D24" s="38">
        <v>36.372</v>
      </c>
      <c r="E24" s="36" t="s">
        <v>71</v>
      </c>
      <c r="F24" s="37">
        <v>22</v>
      </c>
      <c r="G24" s="36" t="s">
        <v>79</v>
      </c>
      <c r="H24" s="36" t="s">
        <v>84</v>
      </c>
      <c r="I24" s="36" t="s">
        <v>87</v>
      </c>
      <c r="J24" s="29">
        <v>45948</v>
      </c>
      <c r="K24" s="29">
        <v>45951</v>
      </c>
      <c r="L24" s="29">
        <v>45957</v>
      </c>
      <c r="M24" s="29">
        <v>45960</v>
      </c>
      <c r="N24" s="29">
        <v>45959</v>
      </c>
      <c r="O24" s="34">
        <v>327992</v>
      </c>
      <c r="P24" s="31"/>
    </row>
    <row r="25" spans="1:16" ht="20.149999999999999" customHeight="1" x14ac:dyDescent="0.3">
      <c r="A25" s="30">
        <v>24</v>
      </c>
      <c r="B25" s="25" t="s">
        <v>62</v>
      </c>
      <c r="C25" s="24" t="s">
        <v>49</v>
      </c>
      <c r="D25" s="38">
        <v>37.930999999999997</v>
      </c>
      <c r="E25" s="36" t="s">
        <v>70</v>
      </c>
      <c r="F25" s="37">
        <v>25</v>
      </c>
      <c r="G25" s="36" t="s">
        <v>86</v>
      </c>
      <c r="H25" s="36" t="s">
        <v>85</v>
      </c>
      <c r="I25" s="36" t="s">
        <v>88</v>
      </c>
      <c r="J25" s="35"/>
      <c r="K25" s="29" t="s">
        <v>74</v>
      </c>
      <c r="L25" s="29">
        <v>45937</v>
      </c>
      <c r="M25" s="29">
        <f t="shared" si="3"/>
        <v>45947</v>
      </c>
      <c r="N25" s="29">
        <f t="shared" si="2"/>
        <v>45942</v>
      </c>
      <c r="O25" s="34">
        <v>342752</v>
      </c>
      <c r="P25" s="31"/>
    </row>
    <row r="26" spans="1:16" ht="20.149999999999999" customHeight="1" x14ac:dyDescent="0.3">
      <c r="A26" s="30">
        <v>25</v>
      </c>
      <c r="B26" s="25" t="s">
        <v>58</v>
      </c>
      <c r="C26" s="24" t="s">
        <v>47</v>
      </c>
      <c r="D26" s="38">
        <v>44.85</v>
      </c>
      <c r="E26" s="36" t="s">
        <v>70</v>
      </c>
      <c r="F26" s="37">
        <v>25</v>
      </c>
      <c r="G26" s="36" t="s">
        <v>86</v>
      </c>
      <c r="H26" s="36" t="s">
        <v>85</v>
      </c>
      <c r="I26" s="36" t="s">
        <v>88</v>
      </c>
      <c r="J26" s="29">
        <v>45925</v>
      </c>
      <c r="K26" s="29">
        <v>45938</v>
      </c>
      <c r="L26" s="29">
        <v>45943</v>
      </c>
      <c r="M26" s="29">
        <f t="shared" si="3"/>
        <v>45953</v>
      </c>
      <c r="N26" s="29">
        <f t="shared" si="2"/>
        <v>45948</v>
      </c>
      <c r="O26" s="34">
        <v>406294</v>
      </c>
      <c r="P26" s="30"/>
    </row>
    <row r="27" spans="1:16" ht="20.149999999999999" customHeight="1" x14ac:dyDescent="0.3">
      <c r="A27" s="30">
        <v>26</v>
      </c>
      <c r="B27" s="25" t="s">
        <v>59</v>
      </c>
      <c r="C27" s="24" t="s">
        <v>45</v>
      </c>
      <c r="D27" s="38">
        <v>36.372</v>
      </c>
      <c r="E27" s="36" t="s">
        <v>70</v>
      </c>
      <c r="F27" s="37">
        <v>25</v>
      </c>
      <c r="G27" s="36" t="s">
        <v>86</v>
      </c>
      <c r="H27" s="36" t="s">
        <v>85</v>
      </c>
      <c r="I27" s="36" t="s">
        <v>88</v>
      </c>
      <c r="J27" s="29">
        <v>45933</v>
      </c>
      <c r="K27" s="29">
        <v>45944</v>
      </c>
      <c r="L27" s="29">
        <v>45948</v>
      </c>
      <c r="M27" s="29">
        <f t="shared" si="3"/>
        <v>45958</v>
      </c>
      <c r="N27" s="29">
        <f t="shared" si="2"/>
        <v>45953</v>
      </c>
      <c r="O27" s="34">
        <v>327992</v>
      </c>
      <c r="P27" s="30"/>
    </row>
    <row r="28" spans="1:16" ht="20.149999999999999" customHeight="1" x14ac:dyDescent="0.3">
      <c r="A28" s="30">
        <v>27</v>
      </c>
      <c r="B28" s="25" t="s">
        <v>60</v>
      </c>
      <c r="C28" s="24" t="s">
        <v>49</v>
      </c>
      <c r="D28" s="38">
        <v>36.372</v>
      </c>
      <c r="E28" s="36" t="s">
        <v>70</v>
      </c>
      <c r="F28" s="37">
        <v>25</v>
      </c>
      <c r="G28" s="36" t="s">
        <v>86</v>
      </c>
      <c r="H28" s="36" t="s">
        <v>85</v>
      </c>
      <c r="I28" s="36" t="s">
        <v>88</v>
      </c>
      <c r="J28" s="29">
        <v>45942</v>
      </c>
      <c r="K28" s="29">
        <v>45949</v>
      </c>
      <c r="L28" s="29">
        <v>45954</v>
      </c>
      <c r="M28" s="29">
        <f t="shared" si="3"/>
        <v>45964</v>
      </c>
      <c r="N28" s="29">
        <f t="shared" si="2"/>
        <v>45959</v>
      </c>
      <c r="O28" s="34">
        <v>342752</v>
      </c>
      <c r="P28" s="31"/>
    </row>
    <row r="29" spans="1:16" ht="20.149999999999999" customHeight="1" x14ac:dyDescent="0.3">
      <c r="A29" s="30">
        <v>28</v>
      </c>
      <c r="B29" s="25" t="s">
        <v>61</v>
      </c>
      <c r="C29" s="24" t="s">
        <v>45</v>
      </c>
      <c r="D29" s="38">
        <v>36.372</v>
      </c>
      <c r="E29" s="36" t="s">
        <v>70</v>
      </c>
      <c r="F29" s="37">
        <v>25</v>
      </c>
      <c r="G29" s="36" t="s">
        <v>86</v>
      </c>
      <c r="H29" s="36" t="s">
        <v>85</v>
      </c>
      <c r="I29" s="36" t="s">
        <v>88</v>
      </c>
      <c r="J29" s="29">
        <v>45950</v>
      </c>
      <c r="K29" s="29">
        <v>45955</v>
      </c>
      <c r="L29" s="29">
        <v>45961</v>
      </c>
      <c r="M29" s="29">
        <f t="shared" si="3"/>
        <v>45971</v>
      </c>
      <c r="N29" s="29">
        <f t="shared" si="2"/>
        <v>45966</v>
      </c>
      <c r="O29" s="34">
        <v>327992</v>
      </c>
      <c r="P29" s="30"/>
    </row>
    <row r="30" spans="1:16" ht="20.149999999999999" customHeight="1" x14ac:dyDescent="0.35"/>
    <row r="31" spans="1:16" ht="20.149999999999999" customHeight="1" x14ac:dyDescent="0.35"/>
    <row r="32" spans="1:16" ht="20.149999999999999" customHeight="1" x14ac:dyDescent="0.35">
      <c r="A32" s="32"/>
      <c r="B32" s="32"/>
      <c r="C32" s="32"/>
      <c r="D32" s="39">
        <f>SUM(D2:D29)</f>
        <v>1085.8160820000001</v>
      </c>
      <c r="E32" s="39"/>
      <c r="F32" s="39"/>
      <c r="G32" s="39"/>
      <c r="H32" s="39"/>
      <c r="I32" s="39"/>
      <c r="J32" s="39"/>
      <c r="K32" s="32"/>
      <c r="L32" s="32"/>
      <c r="M32" s="32"/>
      <c r="N32" s="32"/>
      <c r="O32" s="23">
        <f>SUM(O2:O29)</f>
        <v>9883066</v>
      </c>
      <c r="P32" s="32"/>
    </row>
  </sheetData>
  <phoneticPr fontId="7" type="noConversion"/>
  <conditionalFormatting sqref="B2:B3 B5:B7 B9:B14">
    <cfRule type="duplicateValues" dxfId="55" priority="1309"/>
  </conditionalFormatting>
  <conditionalFormatting sqref="B2:B3 B5:B7">
    <cfRule type="duplicateValues" dxfId="54" priority="1282"/>
  </conditionalFormatting>
  <conditionalFormatting sqref="B3 B5:B7 B9:B14">
    <cfRule type="duplicateValues" dxfId="53" priority="1312"/>
  </conditionalFormatting>
  <conditionalFormatting sqref="B17">
    <cfRule type="duplicateValues" dxfId="52" priority="113"/>
    <cfRule type="duplicateValues" dxfId="51" priority="114"/>
  </conditionalFormatting>
  <conditionalFormatting sqref="B18">
    <cfRule type="duplicateValues" dxfId="50" priority="115"/>
    <cfRule type="duplicateValues" dxfId="49" priority="116"/>
  </conditionalFormatting>
  <conditionalFormatting sqref="B25 B28:B29">
    <cfRule type="duplicateValues" dxfId="48" priority="1316"/>
  </conditionalFormatting>
  <conditionalFormatting sqref="B26:B27 B2:B3 B22:B24 B5:B7 B9:B20">
    <cfRule type="duplicateValues" dxfId="47" priority="1315"/>
  </conditionalFormatting>
  <conditionalFormatting sqref="J8">
    <cfRule type="containsText" dxfId="46" priority="1" operator="containsText" text="Complete">
      <formula>NOT(ISERROR(SEARCH("Complete",J8)))</formula>
    </cfRule>
    <cfRule type="containsText" dxfId="45" priority="2" operator="containsText" text="ROW">
      <formula>NOT(ISERROR(SEARCH("ROW",J8)))</formula>
    </cfRule>
  </conditionalFormatting>
  <conditionalFormatting sqref="J20:J21">
    <cfRule type="containsText" dxfId="44" priority="99" operator="containsText" text="Complete">
      <formula>NOT(ISERROR(SEARCH("Complete",J20)))</formula>
    </cfRule>
    <cfRule type="containsText" dxfId="43" priority="100" operator="containsText" text="ROW">
      <formula>NOT(ISERROR(SEARCH("ROW",J20)))</formula>
    </cfRule>
  </conditionalFormatting>
  <conditionalFormatting sqref="K3:K8 J4:J5 L4:L5 K10:K14 K16:K19 K21:K24 K26:K29">
    <cfRule type="containsText" dxfId="42" priority="105" operator="containsText" text="Complete">
      <formula>NOT(ISERROR(SEARCH("Complete",J3)))</formula>
    </cfRule>
    <cfRule type="containsText" dxfId="41" priority="106" operator="containsText" text="ROW">
      <formula>NOT(ISERROR(SEARCH("ROW",J3)))</formula>
    </cfRule>
  </conditionalFormatting>
  <conditionalFormatting sqref="L2:L29 J3:K8 K10:K14 K16:K19 K21:K24 K26:K29 J16:J29 M2:N21 M22:O22 M23:N29">
    <cfRule type="containsText" dxfId="40" priority="107" operator="containsText" text="WIP">
      <formula>NOT(ISERROR(SEARCH("WIP",J2)))</formula>
    </cfRule>
  </conditionalFormatting>
  <conditionalFormatting sqref="M2:N21 L2:L29 J3:K8 K10:K14 K16:K19 J16:J29 K21:K24 M22:O22 M23:N29 K26:K29">
    <cfRule type="containsText" dxfId="39" priority="157" operator="containsText" text="Complete">
      <formula>NOT(ISERROR(SEARCH("Complete",J2)))</formula>
    </cfRule>
    <cfRule type="containsText" dxfId="38" priority="158" operator="containsText" text="ROW">
      <formula>NOT(ISERROR(SEARCH("ROW",J2)))</formula>
    </cfRule>
  </conditionalFormatting>
  <conditionalFormatting sqref="O2:O3">
    <cfRule type="containsText" dxfId="37" priority="83" operator="containsText" text="WIP">
      <formula>NOT(ISERROR(SEARCH("WIP",O2)))</formula>
    </cfRule>
    <cfRule type="containsText" dxfId="36" priority="84" operator="containsText" text="Complete">
      <formula>NOT(ISERROR(SEARCH("Complete",O2)))</formula>
    </cfRule>
    <cfRule type="containsText" dxfId="35" priority="85" operator="containsText" text="ROW">
      <formula>NOT(ISERROR(SEARCH("ROW",O2)))</formula>
    </cfRule>
  </conditionalFormatting>
  <conditionalFormatting sqref="O3:O7">
    <cfRule type="containsText" dxfId="34" priority="11" operator="containsText" text="Complete">
      <formula>NOT(ISERROR(SEARCH("Complete",O3)))</formula>
    </cfRule>
    <cfRule type="containsText" dxfId="33" priority="12" operator="containsText" text="ROW">
      <formula>NOT(ISERROR(SEARCH("ROW",O3)))</formula>
    </cfRule>
  </conditionalFormatting>
  <conditionalFormatting sqref="O4">
    <cfRule type="containsText" dxfId="32" priority="8" operator="containsText" text="Complete">
      <formula>NOT(ISERROR(SEARCH("Complete",O4)))</formula>
    </cfRule>
    <cfRule type="containsText" dxfId="31" priority="9" operator="containsText" text="ROW">
      <formula>NOT(ISERROR(SEARCH("ROW",O4)))</formula>
    </cfRule>
  </conditionalFormatting>
  <conditionalFormatting sqref="O4:O7">
    <cfRule type="containsText" dxfId="30" priority="10" operator="containsText" text="WIP">
      <formula>NOT(ISERROR(SEARCH("WIP",O4)))</formula>
    </cfRule>
  </conditionalFormatting>
  <conditionalFormatting sqref="O6:O8">
    <cfRule type="containsText" dxfId="29" priority="6" operator="containsText" text="Complete">
      <formula>NOT(ISERROR(SEARCH("Complete",O6)))</formula>
    </cfRule>
    <cfRule type="containsText" dxfId="28" priority="7" operator="containsText" text="ROW">
      <formula>NOT(ISERROR(SEARCH("ROW",O6)))</formula>
    </cfRule>
  </conditionalFormatting>
  <conditionalFormatting sqref="O8">
    <cfRule type="containsText" dxfId="27" priority="3" operator="containsText" text="Complete">
      <formula>NOT(ISERROR(SEARCH("Complete",O8)))</formula>
    </cfRule>
    <cfRule type="containsText" dxfId="26" priority="4" operator="containsText" text="ROW">
      <formula>NOT(ISERROR(SEARCH("ROW",O8)))</formula>
    </cfRule>
    <cfRule type="containsText" dxfId="25" priority="5" operator="containsText" text="WIP">
      <formula>NOT(ISERROR(SEARCH("WIP",O8)))</formula>
    </cfRule>
  </conditionalFormatting>
  <conditionalFormatting sqref="O9:O11">
    <cfRule type="containsText" dxfId="24" priority="59" operator="containsText" text="WIP">
      <formula>NOT(ISERROR(SEARCH("WIP",O9)))</formula>
    </cfRule>
    <cfRule type="containsText" dxfId="23" priority="60" operator="containsText" text="Complete">
      <formula>NOT(ISERROR(SEARCH("Complete",O9)))</formula>
    </cfRule>
    <cfRule type="containsText" dxfId="22" priority="61" operator="containsText" text="ROW">
      <formula>NOT(ISERROR(SEARCH("ROW",O9)))</formula>
    </cfRule>
  </conditionalFormatting>
  <conditionalFormatting sqref="O11:O14">
    <cfRule type="containsText" dxfId="21" priority="49" operator="containsText" text="Complete">
      <formula>NOT(ISERROR(SEARCH("Complete",O11)))</formula>
    </cfRule>
    <cfRule type="containsText" dxfId="20" priority="50" operator="containsText" text="ROW">
      <formula>NOT(ISERROR(SEARCH("ROW",O11)))</formula>
    </cfRule>
  </conditionalFormatting>
  <conditionalFormatting sqref="O12:O14">
    <cfRule type="containsText" dxfId="19" priority="48" operator="containsText" text="WIP">
      <formula>NOT(ISERROR(SEARCH("WIP",O12)))</formula>
    </cfRule>
  </conditionalFormatting>
  <conditionalFormatting sqref="O14:O16">
    <cfRule type="containsText" dxfId="18" priority="44" operator="containsText" text="Complete">
      <formula>NOT(ISERROR(SEARCH("Complete",O14)))</formula>
    </cfRule>
    <cfRule type="containsText" dxfId="17" priority="45" operator="containsText" text="ROW">
      <formula>NOT(ISERROR(SEARCH("ROW",O14)))</formula>
    </cfRule>
  </conditionalFormatting>
  <conditionalFormatting sqref="O15:O16">
    <cfRule type="containsText" dxfId="16" priority="43" operator="containsText" text="WIP">
      <formula>NOT(ISERROR(SEARCH("WIP",O15)))</formula>
    </cfRule>
  </conditionalFormatting>
  <conditionalFormatting sqref="O16">
    <cfRule type="containsText" dxfId="15" priority="41" operator="containsText" text="Complete">
      <formula>NOT(ISERROR(SEARCH("Complete",O16)))</formula>
    </cfRule>
    <cfRule type="containsText" dxfId="14" priority="42" operator="containsText" text="ROW">
      <formula>NOT(ISERROR(SEARCH("ROW",O16)))</formula>
    </cfRule>
  </conditionalFormatting>
  <conditionalFormatting sqref="O20:O21">
    <cfRule type="containsText" dxfId="13" priority="35" operator="containsText" text="WIP">
      <formula>NOT(ISERROR(SEARCH("WIP",O20)))</formula>
    </cfRule>
    <cfRule type="containsText" dxfId="12" priority="36" operator="containsText" text="Complete">
      <formula>NOT(ISERROR(SEARCH("Complete",O20)))</formula>
    </cfRule>
    <cfRule type="containsText" dxfId="11" priority="37" operator="containsText" text="ROW">
      <formula>NOT(ISERROR(SEARCH("ROW",O20)))</formula>
    </cfRule>
  </conditionalFormatting>
  <conditionalFormatting sqref="O21">
    <cfRule type="containsText" dxfId="10" priority="33" operator="containsText" text="Complete">
      <formula>NOT(ISERROR(SEARCH("Complete",O21)))</formula>
    </cfRule>
    <cfRule type="containsText" dxfId="9" priority="34" operator="containsText" text="ROW">
      <formula>NOT(ISERROR(SEARCH("ROW",O21)))</formula>
    </cfRule>
  </conditionalFormatting>
  <conditionalFormatting sqref="O23:O24">
    <cfRule type="containsText" dxfId="8" priority="27" operator="containsText" text="WIP">
      <formula>NOT(ISERROR(SEARCH("WIP",O23)))</formula>
    </cfRule>
    <cfRule type="containsText" dxfId="7" priority="28" operator="containsText" text="Complete">
      <formula>NOT(ISERROR(SEARCH("Complete",O23)))</formula>
    </cfRule>
    <cfRule type="containsText" dxfId="6" priority="29" operator="containsText" text="ROW">
      <formula>NOT(ISERROR(SEARCH("ROW",O23)))</formula>
    </cfRule>
  </conditionalFormatting>
  <conditionalFormatting sqref="O26">
    <cfRule type="containsText" dxfId="5" priority="24" operator="containsText" text="WIP">
      <formula>NOT(ISERROR(SEARCH("WIP",O26)))</formula>
    </cfRule>
    <cfRule type="containsText" dxfId="4" priority="25" operator="containsText" text="Complete">
      <formula>NOT(ISERROR(SEARCH("Complete",O26)))</formula>
    </cfRule>
    <cfRule type="containsText" dxfId="3" priority="26" operator="containsText" text="ROW">
      <formula>NOT(ISERROR(SEARCH("ROW",O26)))</formula>
    </cfRule>
  </conditionalFormatting>
  <conditionalFormatting sqref="O26:O29">
    <cfRule type="containsText" dxfId="2" priority="14" operator="containsText" text="Complete">
      <formula>NOT(ISERROR(SEARCH("Complete",O26)))</formula>
    </cfRule>
    <cfRule type="containsText" dxfId="1" priority="15" operator="containsText" text="ROW">
      <formula>NOT(ISERROR(SEARCH("ROW",O26)))</formula>
    </cfRule>
  </conditionalFormatting>
  <conditionalFormatting sqref="O27:O29">
    <cfRule type="containsText" dxfId="0" priority="13" operator="containsText" text="WIP">
      <formula>NOT(ISERROR(SEARCH("WIP",O27)))</formula>
    </cfRule>
  </conditionalFormatting>
  <printOptions horizontalCentered="1"/>
  <pageMargins left="0.25" right="0.25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dispatch</vt:lpstr>
      <vt:lpstr>Erection - Oct'25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2024-05-23T07:04:00Z</cp:lastPrinted>
  <dcterms:created xsi:type="dcterms:W3CDTF">2015-06-05T18:17:20Z</dcterms:created>
  <dcterms:modified xsi:type="dcterms:W3CDTF">2025-10-08T09:13:35Z</dcterms:modified>
</cp:coreProperties>
</file>