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03652DD-52E4-4419-87A5-0CDBD87C9A48}"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Compiled'!$B$4:$N$284</definedName>
    <definedName name="_xlnm._FilterDatabase" localSheetId="3" hidden="1">Foundation!$B$25:$W$373</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7" i="2" l="1"/>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E233"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<sst xmlns="http://schemas.openxmlformats.org/spreadsheetml/2006/main" count="7221" uniqueCount="888">
  <si>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</si>
  <si>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</si>
  <si>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</si>
  <si>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</si>
  <si>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</si>
  <si>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</si>
  <si>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</si>
  <si>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</si>
  <si>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</si>
  <si>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</si>
  <si>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</si>
  <si>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</si>
  <si>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</si>
  <si>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</si>
  <si>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</si>
  <si>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</si>
  <si>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</si>
  <si>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</si>
  <si>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</si>
  <si>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</si>
  <si>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</si>
  <si>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</si>
  <si>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</si>
  <si>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</si>
  <si>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</si>
  <si>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</si>
  <si>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</si>
  <si>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</si>
  <si>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</si>
  <si>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</si>
  <si>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</si>
  <si>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</si>
  <si>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</si>
  <si>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</si>
  <si>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</si>
  <si>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</si>
  <si>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</si>
  <si>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</si>
  <si>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</si>
  <si>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</si>
  <si>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</si>
  <si>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</si>
  <si>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</si>
  <si>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</si>
  <si>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</si>
  <si>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</si>
  <si>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</si>
  <si>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</si>
  <si>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</si>
  <si>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</si>
  <si>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</si>
  <si>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</si>
  <si>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</si>
  <si>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</si>
  <si>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</si>
  <si>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</si>
  <si>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</si>
  <si>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</si>
  <si>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</si>
  <si>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</si>
  <si>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</si>
  <si>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</si>
  <si>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</si>
  <si>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</si>
  <si>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</si>
  <si>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</si>
  <si>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</si>
  <si>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</si>
  <si>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</si>
  <si>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</si>
  <si>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</si>
  <si>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</si>
  <si>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</si>
  <si>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</si>
  <si>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</si>
  <si>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</si>
  <si>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</si>
  <si>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</si>
  <si>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</si>
  <si>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</si>
  <si>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</si>
  <si>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</si>
  <si>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</si>
  <si>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</si>
  <si>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</si>
  <si>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</si>
  <si>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</si>
  <si>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</si>
  <si>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</si>
  <si>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</si>
  <si>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</si>
  <si>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</si>
  <si>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</si>
  <si>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</si>
  <si>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</si>
  <si>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</si>
  <si>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</si>
  <si>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</si>
  <si>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</si>
  <si>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</si>
  <si>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</si>
  <si>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</si>
  <si>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</si>
  <si>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</si>
  <si>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</si>
  <si>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</si>
  <si>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</si>
  <si>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</si>
  <si>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</si>
  <si>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</si>
  <si>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</si>
  <si>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</si>
  <si>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</si>
  <si>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</si>
  <si>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</si>
  <si>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</si>
  <si>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</si>
  <si>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</si>
  <si>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</si>
  <si>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</si>
  <si>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</si>
  <si>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</si>
  <si>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</si>
  <si>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</si>
  <si>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</si>
  <si>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</si>
  <si>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</si>
  <si>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</si>
  <si>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</si>
  <si>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</si>
  <si>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</si>
  <si>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</si>
  <si>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</si>
  <si>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</si>
  <si>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</si>
  <si>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</si>
  <si>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</si>
  <si>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</si>
  <si>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</si>
  <si>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</si>
  <si>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</si>
  <si>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</si>
  <si>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</si>
  <si>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</si>
  <si>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</si>
  <si>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</si>
  <si>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</si>
  <si>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</si>
  <si>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</si>
  <si>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</si>
  <si>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</si>
  <si>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</si>
  <si>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</si>
  <si>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</si>
  <si>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</si>
  <si>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</si>
  <si>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</si>
  <si>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</si>
  <si>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</si>
  <si>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</si>
  <si>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</si>
  <si>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</si>
  <si>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</si>
  <si>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</si>
  <si>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</si>
  <si>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</si>
  <si>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</si>
  <si>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</si>
  <si>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</si>
  <si>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</si>
  <si>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</si>
  <si>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</si>
  <si>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</si>
  <si>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</si>
  <si>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</si>
  <si>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</si>
  <si>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</si>
  <si>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</si>
  <si>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</si>
  <si>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</si>
  <si>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</si>
  <si>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</si>
  <si>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</si>
  <si>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</si>
  <si>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</si>
  <si>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</si>
  <si>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</si>
  <si>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</si>
  <si>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</si>
  <si>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</si>
  <si>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</si>
  <si>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</si>
  <si>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</si>
  <si>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</si>
  <si>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</si>
  <si>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</si>
  <si>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</si>
  <si>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</si>
  <si>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</si>
  <si>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</si>
  <si>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</si>
  <si>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</si>
  <si>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</si>
  <si>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</si>
  <si>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</si>
  <si>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</si>
  <si>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</si>
  <si>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</si>
  <si>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</si>
  <si>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</si>
  <si>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</si>
  <si>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</si>
  <si>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</si>
  <si>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</si>
  <si>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</si>
  <si>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</si>
  <si>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</si>
  <si>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</si>
  <si>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</si>
  <si>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</si>
  <si>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</si>
  <si>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</si>
  <si>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</si>
  <si>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</si>
  <si>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</si>
  <si>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</si>
  <si>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</si>
  <si>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</si>
  <si>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</si>
  <si>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</si>
  <si>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</si>
  <si>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</si>
  <si>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</si>
  <si>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</si>
  <si>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</si>
  <si>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</si>
  <si>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</si>
  <si>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</si>
  <si>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</si>
  <si>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</si>
  <si>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</si>
  <si>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</si>
  <si>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</si>
  <si>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</si>
  <si>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</si>
  <si>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</si>
  <si>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</si>
  <si>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</si>
  <si>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</si>
  <si>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</si>
  <si>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</si>
  <si>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</si>
  <si>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</si>
  <si>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</si>
  <si>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</si>
  <si>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</si>
  <si>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</si>
  <si>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</si>
  <si>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</si>
  <si>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</si>
  <si>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</si>
  <si>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</si>
  <si>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</si>
  <si>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</si>
  <si>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</si>
  <si>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</si>
  <si>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</si>
  <si>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</si>
  <si>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</si>
  <si>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</si>
  <si>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</si>
  <si>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</si>
  <si>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</si>
  <si>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</si>
  <si>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</si>
  <si>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</si>
  <si>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</si>
  <si>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</si>
  <si>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</si>
  <si>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</si>
  <si>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</si>
  <si>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</si>
  <si>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</si>
  <si>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</si>
  <si>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</si>
  <si>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</si>
  <si>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</si>
  <si>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</si>
  <si>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</si>
  <si>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</si>
  <si>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</si>
  <si>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</si>
  <si>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</si>
  <si>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</si>
  <si>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</si>
  <si>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</si>
  <si>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</si>
  <si>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</si>
  <si>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</si>
  <si>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</si>
  <si>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</si>
  <si>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</si>
  <si>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</si>
  <si>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</si>
  <si>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</si>
  <si>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</si>
  <si>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</si>
  <si>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</si>
  <si>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</si>
  <si>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</si>
  <si>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</si>
  <si>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</si>
  <si>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</si>
  <si>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</si>
  <si>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</si>
  <si>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</si>
  <si>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</si>
  <si>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</si>
  <si>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</si>
  <si>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</si>
  <si>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</si>
  <si>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</si>
  <si>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</si>
  <si>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</si>
  <si>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</si>
  <si>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</si>
  <si>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</si>
  <si>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</si>
  <si>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</si>
  <si>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</si>
  <si>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</si>
  <si>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</si>
  <si>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</si>
  <si>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</si>
  <si>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</si>
  <si>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</si>
  <si>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</si>
  <si>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</si>
  <si>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</si>
  <si>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</si>
  <si>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</si>
  <si>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</si>
  <si>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</si>
  <si>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</si>
  <si>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</si>
  <si>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</si>
  <si>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</si>
  <si>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</si>
  <si>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</si>
  <si>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</si>
  <si>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</si>
  <si>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</si>
  <si>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</si>
  <si>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</si>
  <si>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</si>
  <si>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</si>
  <si>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</si>
  <si>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</si>
  <si>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</si>
  <si>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</si>
  <si>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</si>
  <si>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</si>
  <si>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</si>
  <si>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</si>
  <si>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</si>
  <si>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</si>
  <si>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</si>
  <si>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</si>
  <si>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</si>
  <si>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</si>
  <si>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</si>
  <si>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</si>
  <si>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</si>
  <si>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</si>
  <si>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</si>
  <si>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</si>
  <si>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</si>
  <si>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</si>
  <si>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</si>
  <si>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</si>
  <si>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</si>
  <si>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</si>
  <si>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</si>
  <si>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</si>
  <si>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</si>
  <si>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</si>
  <si>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</si>
  <si>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</si>
  <si>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</si>
  <si>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</si>
  <si>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</si>
  <si>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</si>
  <si>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</si>
  <si>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</si>
  <si>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</si>
  <si>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</si>
  <si>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</si>
  <si>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</si>
  <si>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</si>
  <si>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</si>
  <si>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</si>
  <si>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</si>
  <si>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</si>
  <si>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</si>
  <si>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</si>
  <si>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</si>
  <si>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</si>
  <si>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</si>
  <si>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</si>
  <si>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</si>
  <si>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</si>
  <si>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</si>
  <si>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</si>
  <si>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</si>
  <si>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</si>
  <si>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</si>
  <si>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</si>
  <si>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</si>
  <si>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</si>
  <si>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</si>
  <si>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</si>
  <si>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</si>
  <si>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</si>
  <si>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</si>
  <si>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</si>
  <si>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</si>
  <si>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</si>
  <si>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</si>
  <si>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</si>
  <si>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</si>
  <si>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</si>
  <si>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</si>
  <si>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</si>
  <si>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</si>
  <si>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</si>
  <si>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</si>
  <si>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</si>
  <si>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</si>
  <si>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</si>
  <si>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</si>
  <si>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</si>
  <si>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</si>
  <si>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</si>
  <si>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</si>
  <si>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</si>
  <si>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</si>
  <si>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</si>
  <si>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</si>
  <si>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</si>
  <si>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</si>
  <si>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</si>
  <si>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</si>
  <si>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</si>
  <si>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</si>
  <si>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</si>
  <si>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</si>
  <si>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</si>
  <si>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</si>
  <si>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</si>
  <si>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</si>
  <si>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</si>
  <si>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</si>
  <si>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</si>
  <si>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</si>
  <si>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</si>
  <si>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</si>
  <si>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</si>
  <si>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</si>
  <si>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</si>
  <si>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</si>
  <si>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</si>
  <si>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</si>
  <si>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</si>
  <si>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</si>
  <si>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</si>
  <si>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</si>
  <si>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</si>
  <si>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</si>
  <si>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</si>
  <si>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</si>
  <si>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</si>
  <si>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</si>
  <si>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</si>
  <si>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</si>
  <si>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</si>
  <si>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</si>
  <si>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</si>
  <si>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</si>
  <si>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</si>
  <si>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</si>
  <si>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</si>
  <si>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</si>
  <si>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</si>
  <si>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</si>
  <si>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</si>
  <si>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</si>
  <si>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</si>
  <si>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</si>
  <si>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</si>
  <si>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</si>
  <si>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</si>
  <si>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</si>
  <si>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</si>
  <si>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</si>
  <si>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</si>
  <si>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</si>
  <si>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</si>
  <si>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</si>
  <si>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</si>
  <si>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</si>
  <si>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</si>
  <si>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</si>
  <si>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</si>
  <si>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</si>
  <si>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</si>
  <si>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</si>
  <si>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</si>
  <si>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</si>
  <si>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</si>
  <si>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</si>
  <si>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</si>
  <si>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</si>
  <si>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</si>
  <si>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</si>
  <si>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</si>
  <si>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</si>
  <si>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</si>
  <si>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</si>
  <si>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</si>
  <si>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</si>
  <si>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</si>
  <si>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</si>
  <si>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</si>
  <si>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</si>
  <si>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</si>
  <si>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</si>
  <si>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</si>
  <si>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</si>
  <si>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</si>
  <si>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</si>
  <si>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</si>
  <si>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</si>
  <si>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</si>
  <si>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</si>
  <si>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</si>
  <si>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</si>
  <si>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</si>
  <si>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</si>
  <si>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</si>
  <si>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</si>
  <si>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</si>
  <si>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</si>
  <si>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</si>
  <si>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</si>
  <si>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</si>
  <si>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</si>
  <si>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</si>
  <si>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</si>
  <si>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</si>
  <si>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</si>
  <si>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</si>
  <si>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</si>
  <si>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</si>
  <si>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</si>
  <si>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</si>
  <si>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</si>
  <si>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</si>
  <si>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</si>
  <si>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</si>
  <si>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</si>
  <si>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</si>
  <si>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</si>
  <si>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</si>
  <si>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</si>
  <si>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</si>
  <si>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</si>
  <si>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</si>
  <si>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</si>
  <si>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</si>
  <si>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</si>
  <si>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</si>
  <si>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</si>
  <si>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</si>
  <si>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</si>
  <si>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</si>
  <si>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</si>
  <si>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</si>
  <si>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</si>
  <si>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</si>
  <si>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</si>
  <si>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</si>
  <si>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</si>
  <si>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</si>
  <si>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</si>
  <si>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</si>
  <si>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</si>
  <si>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</si>
  <si>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</si>
  <si>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</si>
  <si>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</si>
  <si>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</si>
  <si>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</si>
  <si>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</si>
  <si>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</si>
  <si>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</si>
  <si>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</si>
  <si>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</si>
  <si>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</si>
  <si>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</si>
  <si>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</si>
  <si>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</si>
  <si>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</si>
  <si>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</si>
  <si>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</si>
  <si>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</si>
  <si>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</si>
  <si>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</si>
  <si>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</si>
  <si>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</si>
  <si>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</si>
  <si>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</si>
  <si>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</si>
  <si>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</si>
  <si>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</si>
  <si>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</si>
  <si>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</si>
  <si>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</si>
  <si>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</si>
  <si>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</si>
  <si>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</si>
  <si>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</si>
  <si>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</si>
  <si>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</si>
  <si>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</si>
  <si>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</si>
  <si>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</si>
  <si>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</si>
  <si>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</si>
  <si>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</si>
  <si>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</si>
  <si>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</si>
  <si>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</si>
  <si>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</si>
  <si>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</si>
  <si>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</si>
  <si>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</si>
  <si>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</si>
  <si>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</si>
  <si>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</si>
  <si>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</si>
  <si>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</si>
  <si>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</si>
  <si>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</si>
  <si>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</si>
  <si>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</si>
  <si>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</si>
  <si>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</si>
  <si>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</si>
  <si>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</si>
  <si>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</si>
  <si>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</si>
  <si>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</si>
  <si>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</si>
  <si>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</si>
  <si>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</si>
  <si>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</si>
  <si>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</si>
  <si>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</si>
  <si>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</si>
  <si>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</si>
  <si>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</si>
  <si>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</si>
  <si>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</si>
  <si>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</si>
  <si>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</si>
  <si>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</si>
  <si>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</si>
  <si>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</si>
  <si>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</si>
  <si>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</si>
  <si>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</si>
  <si>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</si>
  <si>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</si>
  <si>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</si>
  <si>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</si>
  <si>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</si>
  <si>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</si>
  <si>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</si>
  <si>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</si>
  <si>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</si>
  <si>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</si>
  <si>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</si>
  <si>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</si>
  <si>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</si>
  <si>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</si>
  <si>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</si>
  <si>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</si>
  <si>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</si>
  <si>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</si>
  <si>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</si>
  <si>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</si>
  <si>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</si>
  <si>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</si>
  <si>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</si>
  <si>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</si>
  <si>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</si>
  <si>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</si>
  <si>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</si>
  <si>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</si>
  <si>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</si>
  <si>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</si>
  <si>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</si>
  <si>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</si>
  <si>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</si>
  <si>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</si>
  <si>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</si>
  <si>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</si>
  <si>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</si>
  <si>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</si>
  <si>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</si>
  <si>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</si>
  <si>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</si>
  <si>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</si>
  <si>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</si>
  <si>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</si>
  <si>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</si>
  <si>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</si>
  <si>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</si>
  <si>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</si>
  <si>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</si>
  <si>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</si>
  <si>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</si>
  <si>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</si>
  <si>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</si>
  <si>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</si>
  <si>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</si>
  <si>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</si>
  <si>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</si>
  <si>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</si>
  <si>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</si>
  <si>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</si>
  <si>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</si>
  <si>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</si>
  <si>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</si>
  <si>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</si>
  <si>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</si>
  <si>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</si>
  <si>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</si>
  <si>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</si>
  <si>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</si>
  <si>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</si>
  <si>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</si>
  <si>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</si>
  <si>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</si>
  <si>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</si>
  <si>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</si>
  <si>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</si>
  <si>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</si>
  <si>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</si>
  <si>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</si>
  <si>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</si>
  <si>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</si>
  <si>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</si>
  <si>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</si>
  <si>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</si>
  <si>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</si>
  <si>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</si>
  <si>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</si>
  <si>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</si>
  <si>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</si>
  <si>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</si>
  <si>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</si>
  <si>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</si>
  <si>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</si>
  <si>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</si>
  <si>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</si>
  <si>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</si>
  <si>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</si>
  <si>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</si>
  <si>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</si>
  <si>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</si>
  <si>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</si>
  <si>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</si>
  <si>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</si>
  <si>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</si>
  <si>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</si>
  <si>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</si>
  <si>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</si>
  <si>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</si>
  <si>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</si>
  <si>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</si>
  <si>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</si>
  <si>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</si>
  <si>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</si>
  <si>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</si>
  <si>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</si>
  <si>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</si>
  <si>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</si>
  <si>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</si>
  <si>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</si>
  <si>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</si>
  <si>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</si>
  <si>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</si>
  <si>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</si>
  <si>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</si>
  <si>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</si>
  <si>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</si>
  <si>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</si>
  <si>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</si>
  <si>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</si>
  <si>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</si>
  <si>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</si>
  <si>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</si>
  <si>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</si>
  <si>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</si>
  <si>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</si>
  <si>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</si>
  <si>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</si>
  <si>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</si>
  <si>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</si>
  <si>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</si>
  <si>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</si>
  <si>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</si>
  <si>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</si>
  <si>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</si>
  <si>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</si>
  <si>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</si>
  <si>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</si>
  <si>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</si>
  <si>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</si>
  <si>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</si>
  <si>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</si>
  <si>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</si>
  <si>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</si>
  <si>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</si>
  <si>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</si>
  <si>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</si>
  <si>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</si>
  <si>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</si>
  <si>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</si>
  <si>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</si>
  <si>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</si>
  <si>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</si>
  <si>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</si>
  <si>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</si>
  <si>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</si>
  <si>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</si>
  <si>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</si>
  <si>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</si>
  <si>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</si>
  <si>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</si>
  <si>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</si>
  <si>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</si>
  <si>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</si>
  <si>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</si>
  <si>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</si>
  <si>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</si>
  <si>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</si>
  <si>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</si>
  <si>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</si>
  <si>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</si>
  <si>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</si>
  <si>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</si>
  <si>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</si>
  <si>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</si>
  <si>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</si>
  <si>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</si>
  <si>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</si>
  <si>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</si>
  <si>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</si>
  <si>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</si>
  <si>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</si>
  <si>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</si>
  <si>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</si>
  <si>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</si>
  <si>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</si>
  <si>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</si>
  <si>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</si>
  <si>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</si>
  <si>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</si>
  <si>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</si>
  <si>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</si>
  <si>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</si>
  <si>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</si>
  <si>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</si>
  <si>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</si>
  <si>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Date : 28-01-2026</t>
  </si>
  <si>
    <t>Date :- 28th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</si>
</sst>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 numFmtId="172" formatCode="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68">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172" fontId="0" fillId="0" borderId="19" xfId="0" applyNumberFormat="1" applyBorder="1" applyAlignment="1">
      <alignment horizontal="center" vertical="center"/>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1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K5" sqref="K5:M5"/>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46"/>
      <c r="C1" s="646"/>
      <c r="D1" s="646"/>
      <c r="E1" s="646"/>
      <c r="F1" s="646"/>
      <c r="G1" s="646"/>
      <c r="H1" s="646"/>
      <c r="I1" s="646"/>
      <c r="J1" s="646"/>
      <c r="K1" s="646"/>
      <c r="L1" s="646"/>
      <c r="M1" s="646"/>
    </row>
    <row r="2" spans="2:14" ht="20" customHeight="1" x14ac:dyDescent="0.35">
      <c r="B2" s="650" t="s">
        <v>312</v>
      </c>
      <c r="C2" s="651"/>
      <c r="D2" s="652"/>
      <c r="E2" s="652"/>
      <c r="F2" s="652"/>
      <c r="G2" s="652"/>
      <c r="H2" s="652"/>
      <c r="I2" s="652"/>
      <c r="J2" s="652"/>
      <c r="K2" s="653"/>
      <c r="L2" s="653"/>
      <c r="M2" s="654"/>
    </row>
    <row r="3" spans="2:14" ht="19.5" customHeight="1" x14ac:dyDescent="0.35">
      <c r="B3" s="664" t="s">
        <v>311</v>
      </c>
      <c r="C3" s="665"/>
      <c r="D3" s="665"/>
      <c r="E3" s="665"/>
      <c r="F3" s="665"/>
      <c r="G3" s="665"/>
      <c r="H3" s="665"/>
      <c r="I3" s="665"/>
      <c r="J3" s="665"/>
      <c r="K3" s="665"/>
      <c r="L3" s="665"/>
      <c r="M3" s="666"/>
    </row>
    <row r="4" spans="2:14" ht="18.5" x14ac:dyDescent="0.45">
      <c r="B4" s="655" t="s">
        <v>313</v>
      </c>
      <c r="C4" s="656"/>
      <c r="D4" s="657"/>
      <c r="E4" s="657"/>
      <c r="F4" s="658"/>
      <c r="G4" s="658"/>
      <c r="H4" s="658"/>
      <c r="I4" s="658"/>
      <c r="J4" s="657"/>
      <c r="K4" s="659"/>
      <c r="L4" s="659"/>
      <c r="M4" s="660"/>
    </row>
    <row r="5" spans="2:14" x14ac:dyDescent="0.35">
      <c r="B5" s="636" t="s">
        <v>310</v>
      </c>
      <c r="C5" s="637"/>
      <c r="D5" s="637"/>
      <c r="E5" s="661"/>
      <c r="F5" s="635" t="s">
        <v>309</v>
      </c>
      <c r="G5" s="635"/>
      <c r="H5" s="635"/>
      <c r="I5" s="635"/>
      <c r="J5" s="635"/>
      <c r="K5" s="641" t="s">
        <v>887</v>
      </c>
      <c r="L5" s="642"/>
      <c r="M5" s="643"/>
    </row>
    <row r="6" spans="2:14" x14ac:dyDescent="0.35">
      <c r="B6" s="636" t="s">
        <v>533</v>
      </c>
      <c r="C6" s="637"/>
      <c r="D6" s="637"/>
      <c r="E6" s="637"/>
      <c r="F6" s="638" t="s">
        <v>5</v>
      </c>
      <c r="G6" s="639"/>
      <c r="H6" s="639"/>
      <c r="I6" s="639"/>
      <c r="J6" s="640"/>
      <c r="K6" s="641" t="s">
        <v>6</v>
      </c>
      <c r="L6" s="642"/>
      <c r="M6" s="643"/>
    </row>
    <row r="7" spans="2:14" x14ac:dyDescent="0.35">
      <c r="B7" s="662" t="s">
        <v>289</v>
      </c>
      <c r="C7" s="632" t="s">
        <v>9</v>
      </c>
      <c r="D7" s="137" t="s">
        <v>290</v>
      </c>
      <c r="E7" s="137" t="s">
        <v>292</v>
      </c>
      <c r="F7" s="137" t="s">
        <v>13</v>
      </c>
      <c r="G7" s="649" t="s">
        <v>844</v>
      </c>
      <c r="H7" s="649"/>
      <c r="I7" s="649" t="s">
        <v>15</v>
      </c>
      <c r="J7" s="649" t="s">
        <v>308</v>
      </c>
      <c r="K7" s="138" t="s">
        <v>845</v>
      </c>
      <c r="L7" s="138" t="s">
        <v>846</v>
      </c>
      <c r="M7" s="663" t="s">
        <v>16</v>
      </c>
    </row>
    <row r="8" spans="2:14" x14ac:dyDescent="0.35">
      <c r="B8" s="662"/>
      <c r="C8" s="633"/>
      <c r="D8" s="137" t="s">
        <v>291</v>
      </c>
      <c r="E8" s="137" t="s">
        <v>293</v>
      </c>
      <c r="F8" s="137" t="s">
        <v>294</v>
      </c>
      <c r="G8" s="649" t="s">
        <v>295</v>
      </c>
      <c r="H8" s="649" t="s">
        <v>296</v>
      </c>
      <c r="I8" s="649"/>
      <c r="J8" s="649"/>
      <c r="K8" s="632" t="s">
        <v>295</v>
      </c>
      <c r="L8" s="632" t="s">
        <v>295</v>
      </c>
      <c r="M8" s="663"/>
    </row>
    <row r="9" spans="2:14" x14ac:dyDescent="0.35">
      <c r="B9" s="662"/>
      <c r="C9" s="634"/>
      <c r="D9" s="139"/>
      <c r="E9" s="154">
        <v>45992</v>
      </c>
      <c r="F9" s="137" t="s">
        <v>843</v>
      </c>
      <c r="G9" s="649"/>
      <c r="H9" s="649"/>
      <c r="I9" s="649"/>
      <c r="J9" s="649"/>
      <c r="K9" s="634"/>
      <c r="L9" s="634"/>
      <c r="M9" s="663"/>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v>4</v>
      </c>
      <c r="I12" s="73"/>
      <c r="J12" s="73">
        <f>E12+H12</f>
        <v>371</v>
      </c>
      <c r="K12" s="108"/>
      <c r="L12" s="108"/>
      <c r="M12" s="85"/>
      <c r="N12" s="153"/>
    </row>
    <row r="13" spans="2:14" x14ac:dyDescent="0.35">
      <c r="B13" s="86" t="s">
        <v>298</v>
      </c>
      <c r="C13" s="127" t="s">
        <v>317</v>
      </c>
      <c r="D13" s="74">
        <v>379</v>
      </c>
      <c r="E13" s="74">
        <v>329</v>
      </c>
      <c r="F13" s="74">
        <f>D13-E13</f>
        <v>50</v>
      </c>
      <c r="G13" s="74">
        <v>30</v>
      </c>
      <c r="H13" s="74">
        <f>J13-E13</f>
        <v>15</v>
      </c>
      <c r="I13" s="74">
        <v>15</v>
      </c>
      <c r="J13" s="74">
        <f>Foundation!I9</f>
        <v>344</v>
      </c>
      <c r="K13" s="109">
        <v>20</v>
      </c>
      <c r="L13" s="109"/>
      <c r="M13" s="87"/>
      <c r="N13" s="153"/>
    </row>
    <row r="14" spans="2:14" x14ac:dyDescent="0.35">
      <c r="B14" s="88" t="s">
        <v>299</v>
      </c>
      <c r="C14" s="131"/>
      <c r="D14" s="75"/>
      <c r="E14" s="75"/>
      <c r="F14" s="75"/>
      <c r="G14" s="647">
        <v>8</v>
      </c>
      <c r="H14" s="647"/>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33</v>
      </c>
      <c r="I16" s="77">
        <v>13</v>
      </c>
      <c r="J16" s="106">
        <f>Foundation!I13</f>
        <v>269</v>
      </c>
      <c r="K16" s="112">
        <v>65</v>
      </c>
      <c r="L16" s="112"/>
      <c r="M16" s="92"/>
      <c r="N16" s="153"/>
    </row>
    <row r="17" spans="2:14" x14ac:dyDescent="0.35">
      <c r="B17" s="93" t="s">
        <v>299</v>
      </c>
      <c r="C17" s="132"/>
      <c r="D17" s="78"/>
      <c r="E17" s="78"/>
      <c r="F17" s="78"/>
      <c r="G17" s="648">
        <v>13</v>
      </c>
      <c r="H17" s="648"/>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v>3.8889999999999998</v>
      </c>
      <c r="J22" s="80"/>
      <c r="K22" s="115"/>
      <c r="L22" s="115"/>
      <c r="M22" s="98"/>
      <c r="N22" s="153"/>
    </row>
    <row r="23" spans="2:14" x14ac:dyDescent="0.35">
      <c r="B23" s="99" t="s">
        <v>305</v>
      </c>
      <c r="C23" s="133"/>
      <c r="D23" s="81"/>
      <c r="E23" s="81"/>
      <c r="F23" s="81"/>
      <c r="G23" s="644">
        <v>1</v>
      </c>
      <c r="H23" s="645"/>
      <c r="I23" s="81"/>
      <c r="J23" s="81"/>
      <c r="K23" s="116"/>
      <c r="L23" s="116"/>
      <c r="M23" s="100"/>
      <c r="N23" s="153"/>
    </row>
    <row r="24" spans="2:14" x14ac:dyDescent="0.35">
      <c r="B24" s="99" t="s">
        <v>306</v>
      </c>
      <c r="C24" s="133"/>
      <c r="D24" s="81"/>
      <c r="E24" s="81"/>
      <c r="F24" s="81"/>
      <c r="G24" s="644"/>
      <c r="H24" s="645"/>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J13" sqref="J13"/>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881</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45"/>
  <sheetViews>
    <sheetView topLeftCell="C22" zoomScale="64" zoomScaleNormal="70" workbookViewId="0">
      <pane ySplit="6" topLeftCell="A170" activePane="bottomLeft" state="frozen"/>
      <selection activeCell="A22" sqref="A22"/>
      <selection pane="bottomLeft" activeCell="F369" sqref="F369"/>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4" t="s">
        <v>0</v>
      </c>
      <c r="C1" s="755"/>
      <c r="D1" s="755"/>
      <c r="E1" s="755"/>
      <c r="F1" s="755"/>
      <c r="G1" s="755"/>
      <c r="H1" s="755"/>
      <c r="I1" s="755"/>
      <c r="J1" s="755"/>
      <c r="K1" s="755"/>
      <c r="L1" s="755"/>
      <c r="M1" s="755"/>
      <c r="N1" s="755"/>
      <c r="O1" s="755"/>
      <c r="P1" s="755"/>
      <c r="Q1" s="756"/>
      <c r="R1" s="161"/>
      <c r="S1" s="162"/>
      <c r="T1" s="162"/>
      <c r="U1" s="162"/>
      <c r="V1" s="162"/>
      <c r="W1" s="162"/>
      <c r="X1" s="163"/>
    </row>
    <row r="2" spans="2:25" ht="19.5" hidden="1" customHeight="1" thickBot="1" x14ac:dyDescent="0.4">
      <c r="B2" s="751" t="s">
        <v>1</v>
      </c>
      <c r="C2" s="752"/>
      <c r="D2" s="752"/>
      <c r="E2" s="752"/>
      <c r="F2" s="752"/>
      <c r="G2" s="752"/>
      <c r="H2" s="752"/>
      <c r="I2" s="752"/>
      <c r="J2" s="752"/>
      <c r="K2" s="752"/>
      <c r="L2" s="752"/>
      <c r="M2" s="752"/>
      <c r="N2" s="752"/>
      <c r="O2" s="752"/>
      <c r="P2" s="752"/>
      <c r="Q2" s="753"/>
      <c r="R2" s="2"/>
      <c r="X2" s="164"/>
    </row>
    <row r="3" spans="2:25" ht="19.5" hidden="1" customHeight="1" thickBot="1" x14ac:dyDescent="0.4">
      <c r="B3" s="751" t="s">
        <v>2</v>
      </c>
      <c r="C3" s="752"/>
      <c r="D3" s="752"/>
      <c r="E3" s="752"/>
      <c r="F3" s="752"/>
      <c r="G3" s="752"/>
      <c r="H3" s="753"/>
      <c r="I3" s="751" t="s">
        <v>3</v>
      </c>
      <c r="J3" s="752"/>
      <c r="K3" s="752"/>
      <c r="L3" s="753"/>
      <c r="M3" s="752" t="s">
        <v>498</v>
      </c>
      <c r="N3" s="752"/>
      <c r="O3" s="752"/>
      <c r="P3" s="752"/>
      <c r="Q3" s="753"/>
      <c r="R3" s="4"/>
      <c r="X3" s="164"/>
    </row>
    <row r="4" spans="2:25" ht="19.5" hidden="1" customHeight="1" thickBot="1" x14ac:dyDescent="0.4">
      <c r="B4" s="748" t="s">
        <v>4</v>
      </c>
      <c r="C4" s="749"/>
      <c r="D4" s="749"/>
      <c r="E4" s="749"/>
      <c r="F4" s="749"/>
      <c r="G4" s="749"/>
      <c r="H4" s="750"/>
      <c r="I4" s="751" t="s">
        <v>5</v>
      </c>
      <c r="J4" s="752"/>
      <c r="K4" s="752"/>
      <c r="L4" s="753"/>
      <c r="M4" s="752" t="s">
        <v>6</v>
      </c>
      <c r="N4" s="752"/>
      <c r="O4" s="752"/>
      <c r="P4" s="752"/>
      <c r="Q4" s="753"/>
      <c r="R4" s="4"/>
      <c r="S4" s="2">
        <f>458+94.23+9.48</f>
        <v>561.71</v>
      </c>
      <c r="X4" s="164"/>
    </row>
    <row r="5" spans="2:25" s="9" customFormat="1" ht="22.5" hidden="1" customHeight="1" thickBot="1" x14ac:dyDescent="0.4">
      <c r="B5" s="6" t="s">
        <v>7</v>
      </c>
      <c r="C5" s="757" t="s">
        <v>8</v>
      </c>
      <c r="D5" s="757"/>
      <c r="E5" s="758" t="s">
        <v>9</v>
      </c>
      <c r="F5" s="759"/>
      <c r="G5" s="7" t="s">
        <v>10</v>
      </c>
      <c r="H5" s="7" t="s">
        <v>11</v>
      </c>
      <c r="I5" s="8" t="s">
        <v>12</v>
      </c>
      <c r="J5" s="8" t="s">
        <v>13</v>
      </c>
      <c r="K5" s="7" t="s">
        <v>14</v>
      </c>
      <c r="L5" s="8" t="s">
        <v>15</v>
      </c>
      <c r="M5" s="760" t="s">
        <v>16</v>
      </c>
      <c r="N5" s="761"/>
      <c r="O5" s="761"/>
      <c r="P5" s="761"/>
      <c r="Q5" s="762"/>
      <c r="R5" s="175"/>
      <c r="X5" s="165"/>
      <c r="Y5" s="10"/>
    </row>
    <row r="6" spans="2:25" s="15" customFormat="1" ht="24.75" hidden="1" customHeight="1" x14ac:dyDescent="0.35">
      <c r="B6" s="11">
        <v>1</v>
      </c>
      <c r="C6" s="700" t="s">
        <v>17</v>
      </c>
      <c r="D6" s="700"/>
      <c r="E6" s="701" t="s">
        <v>18</v>
      </c>
      <c r="F6" s="702"/>
      <c r="G6" s="12">
        <v>136.70500000000001</v>
      </c>
      <c r="H6" s="13">
        <v>126</v>
      </c>
      <c r="I6" s="14">
        <f>87.055+32.269+7</f>
        <v>126.32400000000001</v>
      </c>
      <c r="J6" s="70">
        <f>G6-I6</f>
        <v>10.381</v>
      </c>
      <c r="K6" s="13">
        <f>17.381-7</f>
        <v>10.381</v>
      </c>
      <c r="L6" s="14"/>
      <c r="M6" s="724"/>
      <c r="N6" s="725"/>
      <c r="O6" s="725"/>
      <c r="P6" s="725"/>
      <c r="Q6" s="726"/>
      <c r="R6" s="176"/>
      <c r="X6" s="166"/>
      <c r="Y6" s="16"/>
    </row>
    <row r="7" spans="2:25" s="15" customFormat="1" ht="22.5" hidden="1" customHeight="1" x14ac:dyDescent="0.35">
      <c r="B7" s="17">
        <v>2</v>
      </c>
      <c r="C7" s="763" t="s">
        <v>283</v>
      </c>
      <c r="D7" s="763"/>
      <c r="E7" s="733" t="s">
        <v>18</v>
      </c>
      <c r="F7" s="734"/>
      <c r="G7" s="18">
        <v>136.70500000000001</v>
      </c>
      <c r="H7" s="19">
        <v>126</v>
      </c>
      <c r="I7" s="71">
        <f>69.41+32.269+7</f>
        <v>108.679</v>
      </c>
      <c r="J7" s="71">
        <f>G7-I7</f>
        <v>28.02600000000001</v>
      </c>
      <c r="K7" s="19"/>
      <c r="L7" s="18"/>
      <c r="M7" s="735"/>
      <c r="N7" s="736"/>
      <c r="O7" s="736"/>
      <c r="P7" s="736"/>
      <c r="Q7" s="737"/>
      <c r="R7" s="176"/>
      <c r="X7" s="166"/>
      <c r="Y7" s="16"/>
    </row>
    <row r="8" spans="2:25" s="15" customFormat="1" ht="22.5" hidden="1" customHeight="1" thickBot="1" x14ac:dyDescent="0.4">
      <c r="B8" s="20">
        <v>3</v>
      </c>
      <c r="C8" s="738" t="s">
        <v>19</v>
      </c>
      <c r="D8" s="739"/>
      <c r="E8" s="740" t="s">
        <v>20</v>
      </c>
      <c r="F8" s="741"/>
      <c r="G8" s="21">
        <v>34</v>
      </c>
      <c r="H8" s="22">
        <v>34</v>
      </c>
      <c r="I8" s="21"/>
      <c r="J8" s="23"/>
      <c r="K8" s="22"/>
      <c r="L8" s="21"/>
      <c r="M8" s="742"/>
      <c r="N8" s="743"/>
      <c r="O8" s="743"/>
      <c r="P8" s="743"/>
      <c r="Q8" s="744"/>
      <c r="R8" s="176"/>
      <c r="X8" s="166"/>
      <c r="Y8" s="16"/>
    </row>
    <row r="9" spans="2:25" s="15" customFormat="1" ht="22.5" hidden="1" customHeight="1" x14ac:dyDescent="0.35">
      <c r="B9" s="697">
        <v>4</v>
      </c>
      <c r="C9" s="700" t="s">
        <v>21</v>
      </c>
      <c r="D9" s="700"/>
      <c r="E9" s="701" t="s">
        <v>20</v>
      </c>
      <c r="F9" s="702"/>
      <c r="G9" s="12">
        <v>371</v>
      </c>
      <c r="H9" s="13">
        <v>165</v>
      </c>
      <c r="I9" s="12">
        <f>S27</f>
        <v>344</v>
      </c>
      <c r="J9" s="12">
        <f>G9-I9</f>
        <v>27</v>
      </c>
      <c r="K9" s="13"/>
      <c r="L9" s="12">
        <f>COUNTIF($S$28:$S$1196, "WIP")</f>
        <v>0</v>
      </c>
      <c r="M9" s="724"/>
      <c r="N9" s="725"/>
      <c r="O9" s="725"/>
      <c r="P9" s="725"/>
      <c r="Q9" s="726"/>
      <c r="R9" s="176"/>
      <c r="S9" s="177"/>
      <c r="U9" s="177"/>
      <c r="X9" s="166"/>
      <c r="Y9" s="16"/>
    </row>
    <row r="10" spans="2:25" s="15" customFormat="1" ht="22.5" hidden="1" customHeight="1" x14ac:dyDescent="0.35">
      <c r="B10" s="698"/>
      <c r="C10" s="706" t="s">
        <v>22</v>
      </c>
      <c r="D10" s="706"/>
      <c r="E10" s="707" t="s">
        <v>20</v>
      </c>
      <c r="F10" s="708"/>
      <c r="G10" s="24"/>
      <c r="H10" s="19"/>
      <c r="I10" s="24">
        <v>13</v>
      </c>
      <c r="J10" s="24"/>
      <c r="K10" s="24"/>
      <c r="L10" s="24"/>
      <c r="M10" s="727"/>
      <c r="N10" s="728"/>
      <c r="O10" s="728"/>
      <c r="P10" s="728"/>
      <c r="Q10" s="729"/>
      <c r="R10" s="176"/>
      <c r="X10" s="166"/>
      <c r="Y10" s="16"/>
    </row>
    <row r="11" spans="2:25" s="15" customFormat="1" ht="22.5" hidden="1" customHeight="1" thickBot="1" x14ac:dyDescent="0.4">
      <c r="B11" s="699"/>
      <c r="C11" s="691" t="s">
        <v>23</v>
      </c>
      <c r="D11" s="691"/>
      <c r="E11" s="692" t="s">
        <v>20</v>
      </c>
      <c r="F11" s="693"/>
      <c r="G11" s="25"/>
      <c r="H11" s="22"/>
      <c r="I11" s="25"/>
      <c r="J11" s="25"/>
      <c r="K11" s="25"/>
      <c r="L11" s="25"/>
      <c r="M11" s="730"/>
      <c r="N11" s="731"/>
      <c r="O11" s="731"/>
      <c r="P11" s="731"/>
      <c r="Q11" s="732"/>
      <c r="R11" s="176"/>
      <c r="X11" s="166"/>
      <c r="Y11" s="16"/>
    </row>
    <row r="12" spans="2:25" s="15" customFormat="1" ht="22.5" hidden="1" customHeight="1" thickBot="1" x14ac:dyDescent="0.4">
      <c r="B12" s="26">
        <v>5</v>
      </c>
      <c r="C12" s="718" t="s">
        <v>24</v>
      </c>
      <c r="D12" s="718"/>
      <c r="E12" s="719" t="s">
        <v>20</v>
      </c>
      <c r="F12" s="720"/>
      <c r="G12" s="27">
        <v>346</v>
      </c>
      <c r="H12" s="28"/>
      <c r="I12" s="29">
        <v>94</v>
      </c>
      <c r="J12" s="27">
        <f>G12-I12</f>
        <v>252</v>
      </c>
      <c r="K12" s="28"/>
      <c r="L12" s="27"/>
      <c r="M12" s="721"/>
      <c r="N12" s="722"/>
      <c r="O12" s="722"/>
      <c r="P12" s="722"/>
      <c r="Q12" s="723"/>
      <c r="R12" s="176"/>
      <c r="X12" s="166"/>
      <c r="Y12" s="16"/>
    </row>
    <row r="13" spans="2:25" s="15" customFormat="1" ht="22.5" hidden="1" customHeight="1" x14ac:dyDescent="0.35">
      <c r="B13" s="697">
        <v>6</v>
      </c>
      <c r="C13" s="700" t="s">
        <v>25</v>
      </c>
      <c r="D13" s="700"/>
      <c r="E13" s="701" t="s">
        <v>20</v>
      </c>
      <c r="F13" s="702"/>
      <c r="G13" s="30">
        <f>G9</f>
        <v>371</v>
      </c>
      <c r="H13" s="13">
        <v>98</v>
      </c>
      <c r="I13" s="31">
        <f>'Erection Compiled'!I5</f>
        <v>269</v>
      </c>
      <c r="J13" s="13">
        <f>G13-I13</f>
        <v>102</v>
      </c>
      <c r="K13" s="13"/>
      <c r="L13" s="12">
        <f>COUNTIF('Erection Compiled'!I6:I395,"WIP")</f>
        <v>0</v>
      </c>
      <c r="M13" s="703"/>
      <c r="N13" s="704"/>
      <c r="O13" s="704"/>
      <c r="P13" s="704"/>
      <c r="Q13" s="705"/>
      <c r="R13" s="16"/>
      <c r="S13" s="176"/>
      <c r="T13" s="176"/>
      <c r="U13" s="176"/>
      <c r="V13" s="176"/>
      <c r="W13" s="176"/>
      <c r="X13" s="166"/>
      <c r="Y13" s="16"/>
    </row>
    <row r="14" spans="2:25" s="15" customFormat="1" ht="22.5" hidden="1" customHeight="1" x14ac:dyDescent="0.35">
      <c r="B14" s="698"/>
      <c r="C14" s="706" t="s">
        <v>22</v>
      </c>
      <c r="D14" s="706"/>
      <c r="E14" s="707" t="s">
        <v>20</v>
      </c>
      <c r="F14" s="708"/>
      <c r="G14" s="32"/>
      <c r="H14" s="19"/>
      <c r="I14" s="33">
        <v>4</v>
      </c>
      <c r="J14" s="34"/>
      <c r="K14" s="34"/>
      <c r="L14" s="24"/>
      <c r="M14" s="709"/>
      <c r="N14" s="710"/>
      <c r="O14" s="710"/>
      <c r="P14" s="710"/>
      <c r="Q14" s="711"/>
      <c r="R14" s="16"/>
      <c r="S14" s="176"/>
      <c r="T14" s="176"/>
      <c r="U14" s="176"/>
      <c r="V14" s="176"/>
      <c r="W14" s="176"/>
      <c r="X14" s="166"/>
      <c r="Y14" s="16"/>
    </row>
    <row r="15" spans="2:25" s="15" customFormat="1" ht="22.5" hidden="1" customHeight="1" thickBot="1" x14ac:dyDescent="0.4">
      <c r="B15" s="699"/>
      <c r="C15" s="691" t="s">
        <v>23</v>
      </c>
      <c r="D15" s="691"/>
      <c r="E15" s="692" t="s">
        <v>20</v>
      </c>
      <c r="F15" s="693"/>
      <c r="G15" s="35"/>
      <c r="H15" s="22"/>
      <c r="I15" s="36"/>
      <c r="J15" s="37"/>
      <c r="K15" s="37"/>
      <c r="L15" s="25"/>
      <c r="M15" s="694"/>
      <c r="N15" s="695"/>
      <c r="O15" s="695"/>
      <c r="P15" s="695"/>
      <c r="Q15" s="696"/>
      <c r="R15" s="16"/>
      <c r="S15" s="176"/>
      <c r="T15" s="176"/>
      <c r="U15" s="176"/>
      <c r="V15" s="176"/>
      <c r="W15" s="176"/>
      <c r="X15" s="166"/>
      <c r="Y15" s="16"/>
    </row>
    <row r="16" spans="2:25" s="15" customFormat="1" ht="22.5" hidden="1" customHeight="1" x14ac:dyDescent="0.35">
      <c r="B16" s="697">
        <v>7</v>
      </c>
      <c r="C16" s="700" t="s">
        <v>26</v>
      </c>
      <c r="D16" s="700"/>
      <c r="E16" s="701" t="s">
        <v>20</v>
      </c>
      <c r="F16" s="702"/>
      <c r="G16" s="30">
        <f>G7</f>
        <v>136.70500000000001</v>
      </c>
      <c r="H16" s="13">
        <v>0</v>
      </c>
      <c r="I16" s="13">
        <v>0</v>
      </c>
      <c r="J16" s="13">
        <f>G16-I16</f>
        <v>136.70500000000001</v>
      </c>
      <c r="K16" s="13"/>
      <c r="L16" s="12"/>
      <c r="M16" s="703"/>
      <c r="N16" s="704"/>
      <c r="O16" s="704"/>
      <c r="P16" s="704"/>
      <c r="Q16" s="705"/>
      <c r="R16" s="16"/>
      <c r="S16" s="176"/>
      <c r="T16" s="176"/>
      <c r="U16" s="176"/>
      <c r="V16" s="176"/>
      <c r="W16" s="176"/>
      <c r="X16" s="166"/>
      <c r="Y16" s="16"/>
    </row>
    <row r="17" spans="2:25" s="15" customFormat="1" ht="22.5" hidden="1" customHeight="1" x14ac:dyDescent="0.35">
      <c r="B17" s="698"/>
      <c r="C17" s="706" t="s">
        <v>22</v>
      </c>
      <c r="D17" s="706"/>
      <c r="E17" s="707" t="s">
        <v>20</v>
      </c>
      <c r="F17" s="708"/>
      <c r="G17" s="32"/>
      <c r="H17" s="19"/>
      <c r="I17" s="34"/>
      <c r="J17" s="34"/>
      <c r="K17" s="34"/>
      <c r="L17" s="24"/>
      <c r="M17" s="709"/>
      <c r="N17" s="710"/>
      <c r="O17" s="710"/>
      <c r="P17" s="710"/>
      <c r="Q17" s="711"/>
      <c r="R17" s="16"/>
      <c r="S17" s="176"/>
      <c r="T17" s="176"/>
      <c r="U17" s="176"/>
      <c r="V17" s="176"/>
      <c r="W17" s="176"/>
      <c r="X17" s="166"/>
      <c r="Y17" s="16"/>
    </row>
    <row r="18" spans="2:25" s="15" customFormat="1" ht="22.5" hidden="1" customHeight="1" thickBot="1" x14ac:dyDescent="0.4">
      <c r="B18" s="699"/>
      <c r="C18" s="691" t="s">
        <v>23</v>
      </c>
      <c r="D18" s="691"/>
      <c r="E18" s="692" t="s">
        <v>20</v>
      </c>
      <c r="F18" s="693"/>
      <c r="G18" s="35"/>
      <c r="H18" s="22"/>
      <c r="I18" s="37"/>
      <c r="J18" s="37"/>
      <c r="K18" s="37"/>
      <c r="L18" s="37"/>
      <c r="M18" s="694"/>
      <c r="N18" s="695"/>
      <c r="O18" s="695"/>
      <c r="P18" s="695"/>
      <c r="Q18" s="696"/>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2" t="s">
        <v>417</v>
      </c>
      <c r="C20" s="713"/>
      <c r="D20" s="713"/>
      <c r="E20" s="713"/>
      <c r="F20" s="713"/>
      <c r="G20" s="713"/>
      <c r="H20" s="713"/>
      <c r="I20" s="713"/>
      <c r="J20" s="713"/>
      <c r="K20" s="713"/>
      <c r="L20" s="713"/>
      <c r="M20" s="713"/>
      <c r="N20" s="713"/>
      <c r="O20" s="713"/>
      <c r="P20" s="713"/>
      <c r="Q20" s="714"/>
      <c r="X20" s="164"/>
    </row>
    <row r="21" spans="2:25" ht="79.5" hidden="1" customHeight="1" thickBot="1" x14ac:dyDescent="0.35">
      <c r="B21" s="715" t="s">
        <v>282</v>
      </c>
      <c r="C21" s="716"/>
      <c r="D21" s="716"/>
      <c r="E21" s="716"/>
      <c r="F21" s="716"/>
      <c r="G21" s="716"/>
      <c r="H21" s="716"/>
      <c r="I21" s="716"/>
      <c r="J21" s="716"/>
      <c r="K21" s="716"/>
      <c r="L21" s="716"/>
      <c r="M21" s="716"/>
      <c r="N21" s="716"/>
      <c r="O21" s="716"/>
      <c r="P21" s="716"/>
      <c r="Q21" s="717"/>
      <c r="T21" s="178"/>
      <c r="U21" s="179"/>
      <c r="V21" s="179"/>
      <c r="W21" s="180"/>
      <c r="X21" s="164"/>
    </row>
    <row r="22" spans="2:25" hidden="1" x14ac:dyDescent="0.35">
      <c r="B22" s="745"/>
      <c r="C22" s="746"/>
      <c r="D22" s="746"/>
      <c r="E22" s="746"/>
      <c r="F22" s="746"/>
      <c r="G22" s="746"/>
      <c r="H22" s="746"/>
      <c r="I22" s="746"/>
      <c r="J22" s="746"/>
      <c r="K22" s="746"/>
      <c r="L22" s="746"/>
      <c r="M22" s="746"/>
      <c r="N22" s="746"/>
      <c r="O22" s="746"/>
      <c r="P22" s="746"/>
      <c r="Q22" s="746"/>
      <c r="R22" s="746"/>
      <c r="S22" s="746"/>
      <c r="T22" s="746"/>
      <c r="U22" s="746"/>
      <c r="V22" s="746"/>
      <c r="W22" s="747"/>
      <c r="X22" s="522"/>
    </row>
    <row r="23" spans="2:25" ht="18.5" hidden="1" x14ac:dyDescent="0.35">
      <c r="B23" s="676" t="s">
        <v>29</v>
      </c>
      <c r="C23" s="676"/>
      <c r="D23" s="676"/>
      <c r="E23" s="676"/>
      <c r="F23" s="676"/>
      <c r="G23" s="676"/>
      <c r="H23" s="676"/>
      <c r="I23" s="676"/>
      <c r="J23" s="676"/>
      <c r="K23" s="676"/>
      <c r="L23" s="676"/>
      <c r="M23" s="676"/>
      <c r="N23" s="676"/>
      <c r="O23" s="676"/>
      <c r="P23" s="676"/>
      <c r="Q23" s="676"/>
      <c r="R23" s="676"/>
      <c r="S23" s="676"/>
      <c r="T23" s="676"/>
      <c r="U23" s="676"/>
      <c r="V23" s="676"/>
      <c r="W23" s="676"/>
      <c r="X23" s="523"/>
    </row>
    <row r="24" spans="2:25" ht="18.5" hidden="1" x14ac:dyDescent="0.35">
      <c r="B24" s="676" t="s">
        <v>509</v>
      </c>
      <c r="C24" s="676"/>
      <c r="D24" s="676"/>
      <c r="E24" s="676"/>
      <c r="F24" s="676"/>
      <c r="G24" s="676"/>
      <c r="H24" s="676"/>
      <c r="I24" s="676"/>
      <c r="J24" s="676"/>
      <c r="K24" s="677"/>
      <c r="L24" s="677"/>
      <c r="M24" s="677"/>
      <c r="N24" s="677"/>
      <c r="O24" s="677"/>
      <c r="P24" s="677"/>
      <c r="Q24" s="677"/>
      <c r="R24" s="677"/>
      <c r="S24" s="676"/>
      <c r="T24" s="676"/>
      <c r="U24" s="676"/>
      <c r="V24" s="676"/>
      <c r="W24" s="676"/>
      <c r="X24" s="678"/>
    </row>
    <row r="25" spans="2:25" s="15" customFormat="1" ht="32" customHeight="1" x14ac:dyDescent="0.35">
      <c r="B25" s="679" t="s">
        <v>30</v>
      </c>
      <c r="C25" s="681" t="s">
        <v>31</v>
      </c>
      <c r="D25" s="683" t="s">
        <v>32</v>
      </c>
      <c r="E25" s="679" t="s">
        <v>33</v>
      </c>
      <c r="F25" s="679" t="s">
        <v>34</v>
      </c>
      <c r="G25" s="679" t="s">
        <v>35</v>
      </c>
      <c r="H25" s="670" t="s">
        <v>36</v>
      </c>
      <c r="I25" s="670"/>
      <c r="J25" s="670"/>
      <c r="K25" s="685" t="s">
        <v>37</v>
      </c>
      <c r="L25" s="685"/>
      <c r="M25" s="670" t="s">
        <v>38</v>
      </c>
      <c r="N25" s="668" t="s">
        <v>39</v>
      </c>
      <c r="O25" s="670" t="s">
        <v>40</v>
      </c>
      <c r="P25" s="672" t="s">
        <v>41</v>
      </c>
      <c r="Q25" s="674" t="s">
        <v>42</v>
      </c>
      <c r="R25" s="683" t="s">
        <v>43</v>
      </c>
      <c r="S25" s="683" t="s">
        <v>44</v>
      </c>
      <c r="T25" s="686" t="s">
        <v>45</v>
      </c>
      <c r="U25" s="687"/>
      <c r="V25" s="688" t="s">
        <v>46</v>
      </c>
      <c r="W25" s="683"/>
      <c r="X25" s="689" t="s">
        <v>47</v>
      </c>
      <c r="Y25" s="16"/>
    </row>
    <row r="26" spans="2:25" s="15" customFormat="1" ht="33" hidden="1" customHeight="1" thickBot="1" x14ac:dyDescent="0.4">
      <c r="B26" s="680"/>
      <c r="C26" s="682"/>
      <c r="D26" s="684"/>
      <c r="E26" s="680"/>
      <c r="F26" s="680"/>
      <c r="G26" s="680"/>
      <c r="H26" s="182" t="s">
        <v>48</v>
      </c>
      <c r="I26" s="182" t="s">
        <v>49</v>
      </c>
      <c r="J26" s="182" t="s">
        <v>50</v>
      </c>
      <c r="K26" s="183" t="s">
        <v>51</v>
      </c>
      <c r="L26" s="183" t="s">
        <v>52</v>
      </c>
      <c r="M26" s="671"/>
      <c r="N26" s="669"/>
      <c r="O26" s="671"/>
      <c r="P26" s="673"/>
      <c r="Q26" s="675"/>
      <c r="R26" s="684"/>
      <c r="S26" s="684"/>
      <c r="T26" s="185" t="s">
        <v>53</v>
      </c>
      <c r="U26" s="42" t="s">
        <v>54</v>
      </c>
      <c r="V26" s="42" t="s">
        <v>53</v>
      </c>
      <c r="W26" s="181" t="s">
        <v>54</v>
      </c>
      <c r="X26" s="690"/>
      <c r="Y26" s="16"/>
    </row>
    <row r="27" spans="2:25" ht="27.75" hidden="1" customHeight="1" thickBot="1" x14ac:dyDescent="0.4">
      <c r="B27" s="667" t="s">
        <v>55</v>
      </c>
      <c r="C27" s="667"/>
      <c r="D27" s="667"/>
      <c r="E27" s="667"/>
      <c r="F27" s="667"/>
      <c r="G27" s="667"/>
      <c r="H27" s="203">
        <f t="shared" ref="H27:P27" si="0">SUM(H28:H474)</f>
        <v>125897.63200000014</v>
      </c>
      <c r="I27" s="203">
        <f t="shared" si="0"/>
        <v>6532.0004000000063</v>
      </c>
      <c r="J27" s="203">
        <f t="shared" si="0"/>
        <v>115017.55440000002</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COUNTIF(S28:S641,"Complete")</f>
        <v>344</v>
      </c>
      <c r="T27" s="173"/>
      <c r="U27" s="174"/>
      <c r="V27" s="174"/>
      <c r="W27" s="206"/>
      <c r="X27" s="190"/>
    </row>
    <row r="28" spans="2:25"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hidden="1"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hidden="1"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hidden="1"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hidden="1"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hidden="1"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hidden="1"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hidden="1"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hidden="1"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hidden="1"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hidden="1"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hidden="1"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hidden="1"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hidden="1"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hidden="1"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hidden="1"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hidden="1"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hidden="1"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hidden="1"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hidden="1"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hidden="1"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hidden="1"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hidden="1"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hidden="1"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hidden="1"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hidden="1"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hidden="1"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hidden="1"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hidden="1"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hidden="1"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hidden="1"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hidden="1"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hidden="1"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hidden="1"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hidden="1"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hidden="1"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hidden="1"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hidden="1"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hidden="1"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hidden="1"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hidden="1"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hidden="1"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hidden="1"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hidden="1"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hidden="1"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hidden="1"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hidden="1"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hidden="1"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hidden="1"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hidden="1"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hidden="1"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hidden="1"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hidden="1"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hidden="1"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hidden="1"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hidden="1"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hidden="1"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hidden="1"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hidden="1"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hidden="1"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hidden="1"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hidden="1"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hidden="1"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hidden="1"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hidden="1"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hidden="1"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hidden="1"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hidden="1"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hidden="1"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hidden="1"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hidden="1"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hidden="1"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hidden="1"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hidden="1"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hidden="1"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hidden="1"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hidden="1"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hidden="1"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hidden="1"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hidden="1"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hidden="1"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hidden="1"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hidden="1"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hidden="1"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hidden="1"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hidden="1"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hidden="1"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hidden="1"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hidden="1"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hidden="1"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hidden="1"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hidden="1"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hidden="1"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hidden="1"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hidden="1"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hidden="1"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hidden="1"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hidden="1"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hidden="1"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hidden="1"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hidden="1"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hidden="1"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hidden="1"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hidden="1"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hidden="1"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hidden="1"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hidden="1"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hidden="1"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hidden="1"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hidden="1"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hidden="1"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hidden="1"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hidden="1"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hidden="1"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hidden="1"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hidden="1"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hidden="1"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hidden="1"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hidden="1"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hidden="1"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hidden="1"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hidden="1"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hidden="1"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hidden="1"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0</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hidden="1"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hidden="1"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hidden="1"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hidden="1"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hidden="1"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hidden="1"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hidden="1"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hidden="1"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hidden="1"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hidden="1"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hidden="1"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hidden="1"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hidden="1"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hidden="1"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hidden="1"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hidden="1"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hidden="1"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hidden="1"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hidden="1"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hidden="1"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hidden="1"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hidden="1"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hidden="1"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hidden="1"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hidden="1" customHeight="1" x14ac:dyDescent="0.35">
      <c r="B178" s="44">
        <v>15</v>
      </c>
      <c r="C178" s="48" t="s">
        <v>273</v>
      </c>
      <c r="D178" s="44" t="s">
        <v>77</v>
      </c>
      <c r="E178" s="44" t="s">
        <v>74</v>
      </c>
      <c r="F178" s="44" t="s">
        <v>279</v>
      </c>
      <c r="G178" s="44"/>
      <c r="H178" s="19">
        <f>K178*8</f>
        <v>251.2</v>
      </c>
      <c r="I178" s="19">
        <f>L178*4.4</f>
        <v>12.716000000000001</v>
      </c>
      <c r="J178" s="19">
        <f>SUBTOTAL(9,H178:I178)</f>
        <v>0</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hidden="1"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hidden="1"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hidden="1"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hidden="1"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hidden="1"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hidden="1"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hidden="1"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hidden="1"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hidden="1"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hidden="1"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hidden="1"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hidden="1"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hidden="1"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hidden="1"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hidden="1"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hidden="1" x14ac:dyDescent="0.35">
      <c r="B194" s="505">
        <v>31</v>
      </c>
      <c r="C194" s="506" t="s">
        <v>381</v>
      </c>
      <c r="D194" s="505" t="s">
        <v>150</v>
      </c>
      <c r="E194" s="505" t="s">
        <v>74</v>
      </c>
      <c r="F194" s="505" t="s">
        <v>278</v>
      </c>
      <c r="G194" s="505"/>
      <c r="H194" s="507">
        <f>K194*8</f>
        <v>755.6</v>
      </c>
      <c r="I194" s="507">
        <f>L194*4.4</f>
        <v>32.295999999999999</v>
      </c>
      <c r="J194" s="507">
        <f>SUBTOTAL(9,H194:I194)</f>
        <v>0</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hidden="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hidden="1" customHeight="1" x14ac:dyDescent="0.35">
      <c r="B196" s="505">
        <v>33</v>
      </c>
      <c r="C196" s="506" t="s">
        <v>390</v>
      </c>
      <c r="D196" s="505" t="s">
        <v>391</v>
      </c>
      <c r="E196" s="505" t="s">
        <v>74</v>
      </c>
      <c r="F196" s="505" t="s">
        <v>278</v>
      </c>
      <c r="G196" s="505"/>
      <c r="H196" s="507">
        <f>K196*8</f>
        <v>1008.24</v>
      </c>
      <c r="I196" s="507">
        <f>L196*4.4</f>
        <v>49.764000000000003</v>
      </c>
      <c r="J196" s="507">
        <f>SUBTOTAL(9,H196:I196)</f>
        <v>0</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hidden="1"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hidden="1"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hidden="1"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hidden="1"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hidden="1"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hidden="1" customHeight="1" x14ac:dyDescent="0.35">
      <c r="B202" s="505">
        <v>39</v>
      </c>
      <c r="C202" s="506" t="s">
        <v>398</v>
      </c>
      <c r="D202" s="505" t="s">
        <v>399</v>
      </c>
      <c r="E202" s="505" t="s">
        <v>74</v>
      </c>
      <c r="F202" s="505" t="s">
        <v>278</v>
      </c>
      <c r="G202" s="505"/>
      <c r="H202" s="507">
        <f>K202*8</f>
        <v>566.48</v>
      </c>
      <c r="I202" s="507">
        <f>L202*4.4</f>
        <v>25.564</v>
      </c>
      <c r="J202" s="507">
        <f>SUBTOTAL(9,H202:I202)</f>
        <v>0</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hidden="1" customHeight="1" x14ac:dyDescent="0.35">
      <c r="B203" s="505">
        <v>40</v>
      </c>
      <c r="C203" s="48" t="s">
        <v>400</v>
      </c>
      <c r="D203" s="44" t="s">
        <v>401</v>
      </c>
      <c r="E203" s="44" t="s">
        <v>101</v>
      </c>
      <c r="F203" s="44" t="s">
        <v>279</v>
      </c>
      <c r="G203" s="505"/>
      <c r="H203" s="507">
        <f>K203*8</f>
        <v>566.79999999999995</v>
      </c>
      <c r="I203" s="507">
        <f>L203*4.4</f>
        <v>25.872</v>
      </c>
      <c r="J203" s="507">
        <f>SUBTOTAL(9,H203:I203)</f>
        <v>0</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hidden="1"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hidden="1"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hidden="1"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hidden="1"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hidden="1"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hidden="1" customHeight="1" x14ac:dyDescent="0.35">
      <c r="B209" s="505">
        <v>46</v>
      </c>
      <c r="C209" s="506" t="s">
        <v>408</v>
      </c>
      <c r="D209" s="505" t="s">
        <v>203</v>
      </c>
      <c r="E209" s="505" t="s">
        <v>74</v>
      </c>
      <c r="F209" s="505" t="s">
        <v>278</v>
      </c>
      <c r="G209" s="44"/>
      <c r="H209" s="19">
        <f>K209*8</f>
        <v>466.88</v>
      </c>
      <c r="I209" s="19">
        <f>L209*4.4</f>
        <v>21.472000000000001</v>
      </c>
      <c r="J209" s="19">
        <f>SUBTOTAL(9,H209:I209)</f>
        <v>0</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hidden="1" customHeight="1" x14ac:dyDescent="0.35">
      <c r="B210" s="44"/>
      <c r="C210" s="48" t="s">
        <v>412</v>
      </c>
      <c r="D210" s="44" t="s">
        <v>132</v>
      </c>
      <c r="E210" s="44" t="s">
        <v>74</v>
      </c>
      <c r="F210" s="44" t="s">
        <v>279</v>
      </c>
      <c r="G210" s="44"/>
      <c r="H210" s="19">
        <f>K210*8</f>
        <v>610.79999999999995</v>
      </c>
      <c r="I210" s="19">
        <f>L210*4.4</f>
        <v>27.808000000000003</v>
      </c>
      <c r="J210" s="19">
        <f>SUBTOTAL(9,H210:I210)</f>
        <v>0</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hidden="1"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hidden="1" customHeight="1" x14ac:dyDescent="0.35">
      <c r="B212" s="44"/>
      <c r="C212" s="48" t="s">
        <v>414</v>
      </c>
      <c r="D212" s="44" t="s">
        <v>79</v>
      </c>
      <c r="E212" s="44" t="s">
        <v>101</v>
      </c>
      <c r="F212" s="44" t="s">
        <v>279</v>
      </c>
      <c r="G212" s="44"/>
      <c r="H212" s="19">
        <f>K212*8</f>
        <v>192.32</v>
      </c>
      <c r="I212" s="19">
        <f>L212*4.4</f>
        <v>10.780000000000001</v>
      </c>
      <c r="J212" s="19">
        <f>SUBTOTAL(9,H212:I212)</f>
        <v>0</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hidden="1" customHeight="1" x14ac:dyDescent="0.35">
      <c r="B213" s="44"/>
      <c r="C213" s="48" t="s">
        <v>416</v>
      </c>
      <c r="D213" s="44" t="s">
        <v>203</v>
      </c>
      <c r="E213" s="44" t="s">
        <v>74</v>
      </c>
      <c r="F213" s="505" t="s">
        <v>279</v>
      </c>
      <c r="G213" s="44"/>
      <c r="H213" s="19">
        <f>K213*8</f>
        <v>466.88</v>
      </c>
      <c r="I213" s="19">
        <f>L213*4.4</f>
        <v>21.472000000000001</v>
      </c>
      <c r="J213" s="19">
        <f>SUBTOTAL(9,H213:I213)</f>
        <v>0</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hidden="1"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hidden="1"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hidden="1" customHeight="1" x14ac:dyDescent="0.35">
      <c r="B216" s="44"/>
      <c r="C216" s="48" t="s">
        <v>420</v>
      </c>
      <c r="D216" s="44" t="s">
        <v>63</v>
      </c>
      <c r="E216" s="44" t="s">
        <v>74</v>
      </c>
      <c r="F216" s="505" t="s">
        <v>279</v>
      </c>
      <c r="G216" s="44"/>
      <c r="H216" s="19">
        <f>K216*8</f>
        <v>251.2</v>
      </c>
      <c r="I216" s="19">
        <f>L216*4.4</f>
        <v>12.716000000000001</v>
      </c>
      <c r="J216" s="19">
        <f>SUBTOTAL(9,H216:I216)</f>
        <v>0</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hidden="1"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hidden="1"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hidden="1" x14ac:dyDescent="0.35">
      <c r="B219" s="44"/>
      <c r="C219" s="48" t="s">
        <v>423</v>
      </c>
      <c r="D219" s="44" t="s">
        <v>77</v>
      </c>
      <c r="E219" s="44" t="s">
        <v>74</v>
      </c>
      <c r="F219" s="505" t="s">
        <v>279</v>
      </c>
      <c r="G219" s="44"/>
      <c r="H219" s="19">
        <f>K219*8</f>
        <v>251.2</v>
      </c>
      <c r="I219" s="19">
        <f>L219*4.4</f>
        <v>12.716000000000001</v>
      </c>
      <c r="J219" s="19">
        <f>SUBTOTAL(9,H219:I219)</f>
        <v>0</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hidden="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hidden="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hidden="1"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hidden="1"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hidden="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hidden="1" customHeight="1" x14ac:dyDescent="0.35">
      <c r="B225" s="44"/>
      <c r="C225" s="48" t="s">
        <v>429</v>
      </c>
      <c r="D225" s="44" t="s">
        <v>197</v>
      </c>
      <c r="E225" s="44" t="s">
        <v>101</v>
      </c>
      <c r="F225" s="44" t="s">
        <v>278</v>
      </c>
      <c r="G225" s="44"/>
      <c r="H225" s="19">
        <f>K225*8</f>
        <v>1145.1199999999999</v>
      </c>
      <c r="I225" s="19">
        <f>L225*4.4</f>
        <v>57.024000000000008</v>
      </c>
      <c r="J225" s="19">
        <f>SUBTOTAL(9,H225:I225)</f>
        <v>0</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hidden="1" x14ac:dyDescent="0.35">
      <c r="B226" s="44"/>
      <c r="C226" s="48" t="s">
        <v>430</v>
      </c>
      <c r="D226" s="44" t="s">
        <v>203</v>
      </c>
      <c r="E226" s="44" t="s">
        <v>74</v>
      </c>
      <c r="F226" s="44" t="s">
        <v>279</v>
      </c>
      <c r="G226" s="44"/>
      <c r="H226" s="19">
        <f>K226*8</f>
        <v>466.88</v>
      </c>
      <c r="I226" s="19">
        <f>L226*4.4</f>
        <v>21.472000000000001</v>
      </c>
      <c r="J226" s="19">
        <f>SUBTOTAL(9,H226:I226)</f>
        <v>0</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hidden="1"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hidden="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hidden="1"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hidden="1"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hidden="1" x14ac:dyDescent="0.35">
      <c r="B231" s="44"/>
      <c r="C231" s="48" t="s">
        <v>435</v>
      </c>
      <c r="D231" s="44" t="s">
        <v>79</v>
      </c>
      <c r="E231" s="44" t="s">
        <v>74</v>
      </c>
      <c r="F231" s="44" t="s">
        <v>279</v>
      </c>
      <c r="G231" s="44"/>
      <c r="H231" s="19">
        <f>K231*8</f>
        <v>220.88</v>
      </c>
      <c r="I231" s="19">
        <f>L231*4.4</f>
        <v>11.484</v>
      </c>
      <c r="J231" s="19">
        <f>SUBTOTAL(9,H231:I231)</f>
        <v>0</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hidden="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hidden="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hidden="1"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hidden="1"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hidden="1" customHeight="1" x14ac:dyDescent="0.35">
      <c r="B236" s="44"/>
      <c r="C236" s="48" t="s">
        <v>443</v>
      </c>
      <c r="D236" s="44" t="s">
        <v>123</v>
      </c>
      <c r="E236" s="44" t="s">
        <v>74</v>
      </c>
      <c r="F236" s="44" t="s">
        <v>278</v>
      </c>
      <c r="G236" s="44"/>
      <c r="H236" s="19">
        <f>K236*8</f>
        <v>772</v>
      </c>
      <c r="I236" s="19">
        <f>L236*4.4</f>
        <v>33.176000000000002</v>
      </c>
      <c r="J236" s="19">
        <f>SUBTOTAL(9,H236:I236)</f>
        <v>0</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hidden="1" customHeight="1" x14ac:dyDescent="0.35">
      <c r="B237" s="44"/>
      <c r="C237" s="48" t="s">
        <v>444</v>
      </c>
      <c r="D237" s="44" t="s">
        <v>77</v>
      </c>
      <c r="E237" s="44" t="s">
        <v>74</v>
      </c>
      <c r="F237" s="44" t="s">
        <v>278</v>
      </c>
      <c r="G237" s="44"/>
      <c r="H237" s="19">
        <f>K237*8</f>
        <v>251.2</v>
      </c>
      <c r="I237" s="19">
        <f>L237*4.4</f>
        <v>12.716000000000001</v>
      </c>
      <c r="J237" s="19">
        <f>SUBTOTAL(9,H237:I237)</f>
        <v>0</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hidden="1" x14ac:dyDescent="0.35">
      <c r="B238" s="44"/>
      <c r="C238" s="48" t="s">
        <v>445</v>
      </c>
      <c r="D238" s="44" t="s">
        <v>468</v>
      </c>
      <c r="E238" s="44" t="s">
        <v>74</v>
      </c>
      <c r="F238" s="44" t="s">
        <v>278</v>
      </c>
      <c r="G238" s="44"/>
      <c r="H238" s="19">
        <f>K238*8</f>
        <v>988.64</v>
      </c>
      <c r="I238" s="19">
        <f>L238*4.4</f>
        <v>48.18</v>
      </c>
      <c r="J238" s="19">
        <f>SUBTOTAL(9,H238:I238)</f>
        <v>0</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hidden="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hidden="1"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hidden="1"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hidden="1"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hidden="1"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hidden="1"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hidden="1"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hidden="1" x14ac:dyDescent="0.35">
      <c r="B246" s="44"/>
      <c r="C246" s="48" t="s">
        <v>456</v>
      </c>
      <c r="D246" s="44" t="s">
        <v>468</v>
      </c>
      <c r="E246" s="44" t="s">
        <v>74</v>
      </c>
      <c r="F246" s="44" t="s">
        <v>278</v>
      </c>
      <c r="G246" s="44"/>
      <c r="H246" s="19">
        <f>K246*8</f>
        <v>988.64</v>
      </c>
      <c r="I246" s="19">
        <f>L246*4.4</f>
        <v>48.18</v>
      </c>
      <c r="J246" s="19">
        <f>SUBTOTAL(9,H246:I246)</f>
        <v>0</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hidden="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hidden="1" x14ac:dyDescent="0.35">
      <c r="B248" s="44"/>
      <c r="C248" s="48" t="s">
        <v>459</v>
      </c>
      <c r="D248" s="44" t="s">
        <v>77</v>
      </c>
      <c r="E248" s="44" t="s">
        <v>74</v>
      </c>
      <c r="F248" s="44" t="s">
        <v>279</v>
      </c>
      <c r="G248" s="44"/>
      <c r="H248" s="19">
        <f>K248*8</f>
        <v>251.2</v>
      </c>
      <c r="I248" s="19">
        <f>L248*4.4</f>
        <v>12.716000000000001</v>
      </c>
      <c r="J248" s="19">
        <f>SUBTOTAL(9,H248:I248)</f>
        <v>0</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hidden="1" x14ac:dyDescent="0.35">
      <c r="B249" s="44"/>
      <c r="C249" s="48" t="s">
        <v>460</v>
      </c>
      <c r="D249" s="44" t="s">
        <v>77</v>
      </c>
      <c r="E249" s="44" t="s">
        <v>74</v>
      </c>
      <c r="F249" s="44" t="s">
        <v>279</v>
      </c>
      <c r="G249" s="44"/>
      <c r="H249" s="19">
        <f>K249*8</f>
        <v>251.2</v>
      </c>
      <c r="I249" s="19">
        <f>L249*4.4</f>
        <v>12.716000000000001</v>
      </c>
      <c r="J249" s="19">
        <f>SUBTOTAL(9,H249:I249)</f>
        <v>0</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hidden="1"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hidden="1"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hidden="1"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hidden="1"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hidden="1"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hidden="1"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hidden="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hidden="1"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hidden="1"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hidden="1"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hidden="1"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hidden="1"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hidden="1"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hidden="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hidden="1"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hidden="1"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hidden="1"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hidden="1"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hidden="1"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hidden="1"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hidden="1" x14ac:dyDescent="0.35">
      <c r="B270" s="44"/>
      <c r="C270" s="48" t="s">
        <v>484</v>
      </c>
      <c r="D270" s="44" t="s">
        <v>77</v>
      </c>
      <c r="E270" s="44" t="s">
        <v>74</v>
      </c>
      <c r="F270" s="44" t="s">
        <v>279</v>
      </c>
      <c r="G270" s="44"/>
      <c r="H270" s="19">
        <f>K270*8</f>
        <v>251.2</v>
      </c>
      <c r="I270" s="19">
        <f>L270*4.4</f>
        <v>12.716000000000001</v>
      </c>
      <c r="J270" s="19">
        <f>SUBTOTAL(9,H270:I270)</f>
        <v>0</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hidden="1" x14ac:dyDescent="0.35">
      <c r="B271" s="44"/>
      <c r="C271" s="48" t="s">
        <v>486</v>
      </c>
      <c r="D271" s="44" t="s">
        <v>231</v>
      </c>
      <c r="E271" s="44" t="s">
        <v>101</v>
      </c>
      <c r="F271" s="44" t="s">
        <v>278</v>
      </c>
      <c r="G271" s="44"/>
      <c r="H271" s="19">
        <f>K271*8</f>
        <v>882.48</v>
      </c>
      <c r="I271" s="19">
        <f>L271*4.4</f>
        <v>46.904000000000003</v>
      </c>
      <c r="J271" s="19">
        <f>SUBTOTAL(9,H271:I271)</f>
        <v>0</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hidden="1"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hidden="1"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hidden="1"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hidden="1"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hidden="1"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hidden="1"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hidden="1"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hidden="1"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hidden="1"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hidden="1"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hidden="1"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hidden="1" x14ac:dyDescent="0.35">
      <c r="B284" s="44"/>
      <c r="C284" s="48" t="s">
        <v>501</v>
      </c>
      <c r="D284" s="44" t="s">
        <v>77</v>
      </c>
      <c r="E284" s="44" t="s">
        <v>74</v>
      </c>
      <c r="F284" s="44" t="s">
        <v>279</v>
      </c>
      <c r="G284" s="44"/>
      <c r="H284" s="19">
        <f>K284*8</f>
        <v>251.2</v>
      </c>
      <c r="I284" s="19">
        <f>L284*4.4</f>
        <v>12.716000000000001</v>
      </c>
      <c r="J284" s="19">
        <f>SUBTOTAL(9,H284:I284)</f>
        <v>0</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hidden="1" x14ac:dyDescent="0.35">
      <c r="B285" s="44"/>
      <c r="C285" s="48" t="s">
        <v>502</v>
      </c>
      <c r="D285" s="44" t="s">
        <v>77</v>
      </c>
      <c r="E285" s="44" t="s">
        <v>74</v>
      </c>
      <c r="F285" s="44" t="s">
        <v>279</v>
      </c>
      <c r="G285" s="44"/>
      <c r="H285" s="19">
        <f>K285*8</f>
        <v>251.2</v>
      </c>
      <c r="I285" s="19">
        <f>L285*4.4</f>
        <v>12.716000000000001</v>
      </c>
      <c r="J285" s="19">
        <f>SUBTOTAL(9,H285:I285)</f>
        <v>0</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hidden="1"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hidden="1"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hidden="1"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hidden="1" x14ac:dyDescent="0.35">
      <c r="B289" s="44"/>
      <c r="C289" s="48" t="s">
        <v>506</v>
      </c>
      <c r="D289" s="44" t="s">
        <v>170</v>
      </c>
      <c r="E289" s="44" t="s">
        <v>101</v>
      </c>
      <c r="F289" s="44" t="s">
        <v>278</v>
      </c>
      <c r="G289" s="44"/>
      <c r="H289" s="19">
        <f>K289*8</f>
        <v>516.08000000000004</v>
      </c>
      <c r="I289" s="19">
        <f>L289*4.4</f>
        <v>24.332000000000004</v>
      </c>
      <c r="J289" s="19">
        <f>SUBTOTAL(9,H289:I289)</f>
        <v>0</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hidden="1"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hidden="1"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hidden="1"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hidden="1" customHeight="1" thickBot="1" x14ac:dyDescent="0.4">
      <c r="B293" s="44"/>
      <c r="C293" s="48" t="s">
        <v>512</v>
      </c>
      <c r="D293" s="44" t="s">
        <v>77</v>
      </c>
      <c r="E293" s="44" t="s">
        <v>74</v>
      </c>
      <c r="F293" s="44" t="s">
        <v>278</v>
      </c>
      <c r="G293" s="44"/>
      <c r="H293" s="19">
        <f>K293*8</f>
        <v>251.2</v>
      </c>
      <c r="I293" s="19">
        <f>L293*4.4</f>
        <v>12.716000000000001</v>
      </c>
      <c r="J293" s="19">
        <f>SUBTOTAL(9,H293:I293)</f>
        <v>0</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hidden="1" thickBot="1" x14ac:dyDescent="0.4">
      <c r="B294" s="44"/>
      <c r="C294" s="48" t="s">
        <v>513</v>
      </c>
      <c r="D294" s="44" t="s">
        <v>203</v>
      </c>
      <c r="E294" s="44" t="s">
        <v>74</v>
      </c>
      <c r="F294" s="44" t="s">
        <v>279</v>
      </c>
      <c r="G294" s="44"/>
      <c r="H294" s="19">
        <f>K294*8</f>
        <v>466.88</v>
      </c>
      <c r="I294" s="19">
        <f>L294*4.4</f>
        <v>21.472000000000001</v>
      </c>
      <c r="J294" s="19">
        <f>SUBTOTAL(9,H294:I294)</f>
        <v>0</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hidden="1" x14ac:dyDescent="0.35">
      <c r="B295" s="44"/>
      <c r="C295" s="48" t="s">
        <v>514</v>
      </c>
      <c r="D295" s="44" t="s">
        <v>391</v>
      </c>
      <c r="E295" s="44" t="s">
        <v>74</v>
      </c>
      <c r="F295" s="44" t="s">
        <v>278</v>
      </c>
      <c r="G295" s="44"/>
      <c r="H295" s="507">
        <f>K295*8</f>
        <v>1008.24</v>
      </c>
      <c r="I295" s="507">
        <f>L295*4.4</f>
        <v>49.764000000000003</v>
      </c>
      <c r="J295" s="507">
        <f>SUBTOTAL(9,H295:I295)</f>
        <v>0</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hidden="1"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hidden="1" x14ac:dyDescent="0.35">
      <c r="B297" s="44">
        <v>19</v>
      </c>
      <c r="C297" s="48" t="s">
        <v>516</v>
      </c>
      <c r="D297" s="44" t="s">
        <v>475</v>
      </c>
      <c r="E297" s="44" t="s">
        <v>101</v>
      </c>
      <c r="F297" s="44" t="s">
        <v>279</v>
      </c>
      <c r="G297" s="44"/>
      <c r="H297" s="19">
        <f>K297*8</f>
        <v>605.28</v>
      </c>
      <c r="I297" s="19">
        <f>L297*4.4</f>
        <v>27.984000000000005</v>
      </c>
      <c r="J297" s="19">
        <f>SUBTOTAL(9,H297:I297)</f>
        <v>0</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hidden="1"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hidden="1"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hidden="1"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hidden="1"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hidden="1"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hidden="1"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hidden="1"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hidden="1" x14ac:dyDescent="0.35">
      <c r="B305" s="44"/>
      <c r="C305" s="48" t="s">
        <v>542</v>
      </c>
      <c r="D305" s="44" t="s">
        <v>77</v>
      </c>
      <c r="E305" s="44" t="s">
        <v>74</v>
      </c>
      <c r="F305" s="44" t="s">
        <v>279</v>
      </c>
      <c r="G305" s="44"/>
      <c r="H305" s="19">
        <f>K305*8</f>
        <v>251.2</v>
      </c>
      <c r="I305" s="19">
        <f>L305*4.4</f>
        <v>12.716000000000001</v>
      </c>
      <c r="J305" s="19">
        <f>SUBTOTAL(9,H305:I305)</f>
        <v>0</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hidden="1"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hidden="1"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hidden="1"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hidden="1"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hidden="1" x14ac:dyDescent="0.35">
      <c r="B310" s="44"/>
      <c r="C310" s="48" t="s">
        <v>552</v>
      </c>
      <c r="D310" s="44" t="s">
        <v>555</v>
      </c>
      <c r="E310" s="44" t="s">
        <v>74</v>
      </c>
      <c r="F310" s="44" t="s">
        <v>278</v>
      </c>
      <c r="G310" s="44"/>
      <c r="H310" s="19">
        <f>K310*8</f>
        <v>292.96000000000004</v>
      </c>
      <c r="I310" s="19">
        <f>L310*4.4</f>
        <v>13.398000000000001</v>
      </c>
      <c r="J310" s="19">
        <f>SUBTOTAL(9,H310:I310)</f>
        <v>0</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hidden="1" x14ac:dyDescent="0.35">
      <c r="B311" s="44"/>
      <c r="C311" s="48" t="s">
        <v>553</v>
      </c>
      <c r="D311" s="44" t="s">
        <v>77</v>
      </c>
      <c r="E311" s="44" t="s">
        <v>74</v>
      </c>
      <c r="F311" s="44" t="s">
        <v>279</v>
      </c>
      <c r="G311" s="44"/>
      <c r="H311" s="19">
        <f>K311*8</f>
        <v>251.2</v>
      </c>
      <c r="I311" s="19">
        <f>L311*4.4</f>
        <v>12.716000000000001</v>
      </c>
      <c r="J311" s="19">
        <f>SUBTOTAL(9,H311:I311)</f>
        <v>0</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hidden="1"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hidden="1"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hidden="1"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hidden="1"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hidden="1"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hidden="1"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hidden="1"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hidden="1"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hidden="1"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hidden="1"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hidden="1"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hidden="1"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hidden="1"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hidden="1"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hidden="1"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hidden="1"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hidden="1"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hidden="1"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hidden="1"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hidden="1"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hidden="1"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hidden="1"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hidden="1"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hidden="1"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hidden="1"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hidden="1"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hidden="1"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hidden="1"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hidden="1"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hidden="1"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hidden="1"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hidden="1"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hidden="1"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hidden="1"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hidden="1"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hidden="1"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hidden="1"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hidden="1"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hidden="1"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hidden="1"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hidden="1"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hidden="1"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20"/>
      <c r="Q356" s="49">
        <v>46005</v>
      </c>
      <c r="R356" s="50" t="s">
        <v>60</v>
      </c>
      <c r="S356" s="47" t="s">
        <v>61</v>
      </c>
      <c r="T356" s="140"/>
      <c r="U356" s="140"/>
      <c r="V356" s="140"/>
      <c r="W356" s="140">
        <v>46014</v>
      </c>
    </row>
    <row r="357" spans="2:23" ht="29" hidden="1"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65"/>
      <c r="Q357" s="218">
        <v>46005</v>
      </c>
      <c r="R357" s="526" t="s">
        <v>379</v>
      </c>
      <c r="S357" s="515" t="s">
        <v>61</v>
      </c>
      <c r="T357" s="58"/>
      <c r="U357" s="58"/>
      <c r="V357" s="58"/>
      <c r="W357" s="547">
        <v>46019</v>
      </c>
    </row>
    <row r="358" spans="2:23" ht="26" hidden="1"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520"/>
      <c r="Q358" s="49">
        <v>46005</v>
      </c>
      <c r="R358" s="50" t="s">
        <v>94</v>
      </c>
      <c r="S358" s="51" t="s">
        <v>61</v>
      </c>
      <c r="T358" s="140"/>
      <c r="U358" s="140"/>
      <c r="V358" s="140"/>
      <c r="W358" s="140">
        <v>46021</v>
      </c>
    </row>
    <row r="359" spans="2:23" ht="28" hidden="1"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hidden="1"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4" t="s">
        <v>278</v>
      </c>
      <c r="G361" s="43"/>
      <c r="H361" s="45"/>
      <c r="I361" s="45"/>
      <c r="J361" s="45"/>
      <c r="K361" s="45"/>
      <c r="L361" s="45"/>
      <c r="M361" s="45"/>
      <c r="N361" s="45"/>
      <c r="O361" s="45"/>
      <c r="Q361" s="49">
        <v>46036</v>
      </c>
      <c r="R361" s="52" t="s">
        <v>379</v>
      </c>
      <c r="S361" s="51" t="s">
        <v>61</v>
      </c>
      <c r="T361" s="58"/>
      <c r="U361" s="58"/>
      <c r="V361" s="58"/>
      <c r="W361" s="140">
        <v>46026</v>
      </c>
    </row>
    <row r="362" spans="2:23" ht="29"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c r="F363" s="512" t="s">
        <v>278</v>
      </c>
      <c r="G363" s="525"/>
      <c r="H363" s="564"/>
      <c r="I363" s="564"/>
      <c r="J363" s="564"/>
      <c r="K363" s="564"/>
      <c r="L363" s="564"/>
      <c r="M363" s="564"/>
      <c r="N363" s="564"/>
      <c r="O363" s="564"/>
      <c r="Q363" s="218">
        <v>46036</v>
      </c>
      <c r="R363" s="526" t="s">
        <v>379</v>
      </c>
      <c r="S363" s="515" t="s">
        <v>61</v>
      </c>
      <c r="T363" s="58"/>
      <c r="U363" s="58"/>
      <c r="V363" s="58"/>
      <c r="W363" s="547">
        <v>46031</v>
      </c>
    </row>
    <row r="364" spans="2:23" ht="26" customHeight="1" x14ac:dyDescent="0.35">
      <c r="B364" s="43"/>
      <c r="C364" s="562" t="s">
        <v>687</v>
      </c>
      <c r="D364" s="43" t="s">
        <v>210</v>
      </c>
      <c r="E364" s="43"/>
      <c r="F364" s="44" t="s">
        <v>855</v>
      </c>
      <c r="G364" s="43"/>
      <c r="H364" s="45"/>
      <c r="I364" s="45"/>
      <c r="J364" s="45"/>
      <c r="K364" s="45"/>
      <c r="L364" s="45"/>
      <c r="M364" s="45"/>
      <c r="N364" s="45"/>
      <c r="O364" s="45"/>
      <c r="P364" s="520"/>
      <c r="Q364" s="49">
        <v>46036</v>
      </c>
      <c r="R364" s="50" t="s">
        <v>60</v>
      </c>
      <c r="S364" s="47" t="s">
        <v>61</v>
      </c>
      <c r="T364" s="140"/>
      <c r="U364" s="140"/>
      <c r="V364" s="140"/>
      <c r="W364" s="140">
        <v>46035</v>
      </c>
    </row>
    <row r="365" spans="2:23" ht="27.5" customHeight="1" x14ac:dyDescent="0.35">
      <c r="B365" s="43"/>
      <c r="C365" s="562" t="s">
        <v>690</v>
      </c>
      <c r="D365" s="43" t="s">
        <v>57</v>
      </c>
      <c r="E365" s="43"/>
      <c r="F365" s="44" t="s">
        <v>855</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customHeight="1" x14ac:dyDescent="0.35">
      <c r="B366" s="43"/>
      <c r="C366" s="562" t="s">
        <v>689</v>
      </c>
      <c r="D366" s="43" t="s">
        <v>77</v>
      </c>
      <c r="E366" s="43"/>
      <c r="F366" s="44" t="s">
        <v>855</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c r="F368" s="44" t="s">
        <v>279</v>
      </c>
      <c r="G368" s="43"/>
      <c r="H368" s="45"/>
      <c r="I368" s="45"/>
      <c r="J368" s="45"/>
      <c r="K368" s="45"/>
      <c r="L368" s="45"/>
      <c r="M368" s="45"/>
      <c r="N368" s="45"/>
      <c r="O368" s="45"/>
      <c r="Q368" s="49">
        <v>46036</v>
      </c>
      <c r="R368" s="50" t="s">
        <v>94</v>
      </c>
      <c r="S368" s="51" t="s">
        <v>61</v>
      </c>
      <c r="T368" s="58"/>
      <c r="U368" s="58"/>
      <c r="V368" s="58"/>
      <c r="W368" s="140">
        <v>46044</v>
      </c>
    </row>
    <row r="369" spans="2:23" ht="29" x14ac:dyDescent="0.35">
      <c r="B369" s="43"/>
      <c r="C369" s="562" t="s">
        <v>714</v>
      </c>
      <c r="D369" s="43" t="s">
        <v>717</v>
      </c>
      <c r="E369" s="43"/>
      <c r="F369" s="44" t="s">
        <v>279</v>
      </c>
      <c r="G369" s="43"/>
      <c r="H369" s="45"/>
      <c r="I369" s="45"/>
      <c r="J369" s="45"/>
      <c r="K369" s="45"/>
      <c r="L369" s="45"/>
      <c r="M369" s="45"/>
      <c r="N369" s="45"/>
      <c r="O369" s="45"/>
      <c r="Q369" s="49">
        <v>46036</v>
      </c>
      <c r="R369" s="52" t="s">
        <v>379</v>
      </c>
      <c r="S369" s="51" t="s">
        <v>61</v>
      </c>
      <c r="T369" s="58"/>
      <c r="U369" s="58"/>
      <c r="V369" s="58"/>
      <c r="W369" s="140">
        <v>46045</v>
      </c>
    </row>
    <row r="370" spans="2:23" ht="29" x14ac:dyDescent="0.35">
      <c r="B370" s="43"/>
      <c r="C370" s="562" t="s">
        <v>712</v>
      </c>
      <c r="D370" s="43" t="s">
        <v>65</v>
      </c>
      <c r="E370" s="43" t="s">
        <v>101</v>
      </c>
      <c r="F370" s="44" t="s">
        <v>279</v>
      </c>
      <c r="G370" s="43"/>
      <c r="H370" s="45"/>
      <c r="I370" s="45"/>
      <c r="J370" s="45"/>
      <c r="K370" s="45"/>
      <c r="L370" s="45"/>
      <c r="M370" s="45"/>
      <c r="N370" s="45"/>
      <c r="O370" s="45"/>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883</v>
      </c>
      <c r="G371" s="43"/>
      <c r="H371" s="45"/>
      <c r="I371" s="45"/>
      <c r="J371" s="45"/>
      <c r="K371" s="45"/>
      <c r="L371" s="45"/>
      <c r="M371" s="45"/>
      <c r="N371" s="45"/>
      <c r="O371" s="45"/>
      <c r="Q371" s="49">
        <v>46036</v>
      </c>
      <c r="R371" s="50" t="s">
        <v>60</v>
      </c>
      <c r="S371" s="47" t="s">
        <v>61</v>
      </c>
      <c r="T371" s="58"/>
      <c r="U371" s="58"/>
      <c r="V371" s="58"/>
      <c r="W371" s="140">
        <v>46047</v>
      </c>
    </row>
    <row r="372" spans="2:23" ht="29" customHeight="1" x14ac:dyDescent="0.35">
      <c r="B372" s="43"/>
      <c r="C372" s="562" t="s">
        <v>716</v>
      </c>
      <c r="D372" s="43" t="s">
        <v>57</v>
      </c>
      <c r="E372" s="43" t="s">
        <v>74</v>
      </c>
      <c r="F372" s="44" t="s">
        <v>279</v>
      </c>
      <c r="G372" s="43"/>
      <c r="H372" s="45"/>
      <c r="I372" s="45"/>
      <c r="J372" s="45"/>
      <c r="K372" s="45"/>
      <c r="L372" s="45"/>
      <c r="M372" s="45"/>
      <c r="N372" s="45"/>
      <c r="O372" s="45"/>
      <c r="Q372" s="49">
        <v>46036</v>
      </c>
      <c r="R372" s="52" t="s">
        <v>379</v>
      </c>
      <c r="S372" s="51" t="s">
        <v>61</v>
      </c>
      <c r="T372" s="58"/>
      <c r="U372" s="58"/>
      <c r="V372" s="58"/>
      <c r="W372" s="140">
        <v>46047</v>
      </c>
    </row>
    <row r="373" spans="2:23" ht="29" customHeight="1" x14ac:dyDescent="0.35">
      <c r="B373" s="43"/>
      <c r="C373" s="562" t="s">
        <v>748</v>
      </c>
      <c r="D373" s="43" t="s">
        <v>197</v>
      </c>
      <c r="E373" s="43"/>
      <c r="F373" s="44" t="s">
        <v>279</v>
      </c>
      <c r="G373" s="43"/>
      <c r="H373" s="45"/>
      <c r="I373" s="45"/>
      <c r="J373" s="45"/>
      <c r="K373" s="45"/>
      <c r="L373" s="45"/>
      <c r="M373" s="45"/>
      <c r="N373" s="45"/>
      <c r="O373" s="45"/>
      <c r="Q373" s="49">
        <v>46023</v>
      </c>
      <c r="R373" s="52" t="s">
        <v>97</v>
      </c>
      <c r="S373" s="18" t="s">
        <v>61</v>
      </c>
      <c r="T373" s="58"/>
      <c r="U373" s="58"/>
      <c r="V373" s="58"/>
      <c r="W373" s="140">
        <v>46047</v>
      </c>
    </row>
    <row r="374" spans="2:23" x14ac:dyDescent="0.35">
      <c r="T374" s="58"/>
      <c r="U374" s="58"/>
      <c r="V374" s="58"/>
      <c r="W374" s="58"/>
    </row>
    <row r="375" spans="2:23" x14ac:dyDescent="0.35">
      <c r="T375" s="58"/>
      <c r="U375" s="58"/>
      <c r="V375" s="58"/>
      <c r="W375" s="58"/>
    </row>
    <row r="376" spans="2:23" x14ac:dyDescent="0.35">
      <c r="T376" s="58"/>
      <c r="U376" s="58"/>
      <c r="V376" s="58"/>
      <c r="W376" s="58"/>
    </row>
    <row r="377" spans="2:23" x14ac:dyDescent="0.35">
      <c r="T377" s="58"/>
      <c r="U377" s="58"/>
      <c r="V377" s="58"/>
      <c r="W377" s="58"/>
    </row>
    <row r="378" spans="2:23" x14ac:dyDescent="0.35">
      <c r="T378" s="58"/>
      <c r="U378" s="58"/>
      <c r="V378" s="58"/>
      <c r="W378" s="58"/>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73" xr:uid="{D046FCDF-79A8-488B-A1EB-33662C848DF5}">
    <filterColumn colId="6" showButton="0"/>
    <filterColumn colId="7" showButton="0"/>
    <filterColumn colId="9" showButton="0"/>
    <filterColumn colId="15">
      <filters>
        <dateGroupItem year="2026" dateTimeGrouping="year"/>
      </filters>
    </filterColumn>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85" priority="56"/>
  </conditionalFormatting>
  <conditionalFormatting sqref="C28:C29">
    <cfRule type="duplicateValues" dxfId="3684" priority="382"/>
  </conditionalFormatting>
  <conditionalFormatting sqref="C30">
    <cfRule type="duplicateValues" dxfId="3683" priority="383"/>
  </conditionalFormatting>
  <conditionalFormatting sqref="C31">
    <cfRule type="duplicateValues" dxfId="3682" priority="375"/>
    <cfRule type="duplicateValues" dxfId="3681" priority="374"/>
  </conditionalFormatting>
  <conditionalFormatting sqref="C32">
    <cfRule type="duplicateValues" dxfId="3680" priority="377"/>
    <cfRule type="duplicateValues" dxfId="3679" priority="378"/>
  </conditionalFormatting>
  <conditionalFormatting sqref="C35">
    <cfRule type="duplicateValues" dxfId="3678" priority="376"/>
  </conditionalFormatting>
  <conditionalFormatting sqref="C36:C39">
    <cfRule type="duplicateValues" dxfId="3677" priority="372"/>
    <cfRule type="duplicateValues" dxfId="3676" priority="371"/>
    <cfRule type="duplicateValues" dxfId="3675" priority="373"/>
  </conditionalFormatting>
  <conditionalFormatting sqref="C40">
    <cfRule type="duplicateValues" dxfId="3674" priority="370"/>
    <cfRule type="duplicateValues" dxfId="3673" priority="369"/>
    <cfRule type="duplicateValues" dxfId="3672" priority="368"/>
  </conditionalFormatting>
  <conditionalFormatting sqref="C41:C42">
    <cfRule type="duplicateValues" dxfId="3671" priority="367"/>
    <cfRule type="duplicateValues" dxfId="3670" priority="366"/>
    <cfRule type="duplicateValues" dxfId="3669" priority="365"/>
  </conditionalFormatting>
  <conditionalFormatting sqref="C43 C45">
    <cfRule type="duplicateValues" dxfId="3668" priority="363"/>
  </conditionalFormatting>
  <conditionalFormatting sqref="C43">
    <cfRule type="duplicateValues" dxfId="3667" priority="364"/>
    <cfRule type="duplicateValues" dxfId="3666" priority="362"/>
  </conditionalFormatting>
  <conditionalFormatting sqref="C44">
    <cfRule type="duplicateValues" dxfId="3665" priority="361"/>
    <cfRule type="duplicateValues" dxfId="3664" priority="360"/>
    <cfRule type="duplicateValues" dxfId="3663" priority="359"/>
  </conditionalFormatting>
  <conditionalFormatting sqref="C46">
    <cfRule type="duplicateValues" dxfId="3662" priority="357"/>
    <cfRule type="duplicateValues" dxfId="3661" priority="356"/>
    <cfRule type="duplicateValues" dxfId="3660" priority="358"/>
  </conditionalFormatting>
  <conditionalFormatting sqref="C47">
    <cfRule type="duplicateValues" dxfId="3659" priority="355"/>
    <cfRule type="duplicateValues" dxfId="3658" priority="354"/>
    <cfRule type="duplicateValues" dxfId="3657" priority="353"/>
  </conditionalFormatting>
  <conditionalFormatting sqref="C48">
    <cfRule type="duplicateValues" dxfId="3656" priority="352"/>
    <cfRule type="duplicateValues" dxfId="3655" priority="351"/>
    <cfRule type="duplicateValues" dxfId="3654" priority="350"/>
  </conditionalFormatting>
  <conditionalFormatting sqref="C49">
    <cfRule type="duplicateValues" dxfId="3653" priority="348"/>
    <cfRule type="duplicateValues" dxfId="3652" priority="349"/>
    <cfRule type="duplicateValues" dxfId="3651" priority="347"/>
  </conditionalFormatting>
  <conditionalFormatting sqref="C50">
    <cfRule type="duplicateValues" dxfId="3650" priority="344"/>
    <cfRule type="duplicateValues" dxfId="3649" priority="345"/>
    <cfRule type="duplicateValues" dxfId="3648" priority="346"/>
  </conditionalFormatting>
  <conditionalFormatting sqref="C51">
    <cfRule type="duplicateValues" dxfId="3647" priority="341"/>
    <cfRule type="duplicateValues" dxfId="3646" priority="342"/>
    <cfRule type="duplicateValues" dxfId="3645" priority="343"/>
  </conditionalFormatting>
  <conditionalFormatting sqref="C52">
    <cfRule type="duplicateValues" dxfId="3644" priority="340"/>
    <cfRule type="duplicateValues" dxfId="3643" priority="338"/>
    <cfRule type="duplicateValues" dxfId="3642" priority="339"/>
  </conditionalFormatting>
  <conditionalFormatting sqref="C53:C54">
    <cfRule type="duplicateValues" dxfId="3641" priority="335"/>
    <cfRule type="duplicateValues" dxfId="3640" priority="336"/>
    <cfRule type="duplicateValues" dxfId="3639" priority="337"/>
  </conditionalFormatting>
  <conditionalFormatting sqref="C57">
    <cfRule type="duplicateValues" dxfId="3638" priority="332"/>
    <cfRule type="duplicateValues" dxfId="3637" priority="333"/>
    <cfRule type="duplicateValues" dxfId="3636" priority="334"/>
  </conditionalFormatting>
  <conditionalFormatting sqref="C58">
    <cfRule type="duplicateValues" dxfId="3635" priority="329"/>
    <cfRule type="duplicateValues" dxfId="3634" priority="331"/>
    <cfRule type="duplicateValues" dxfId="3633" priority="330"/>
  </conditionalFormatting>
  <conditionalFormatting sqref="C59">
    <cfRule type="duplicateValues" dxfId="3632" priority="328"/>
    <cfRule type="duplicateValues" dxfId="3631" priority="327"/>
    <cfRule type="duplicateValues" dxfId="3630" priority="326"/>
  </conditionalFormatting>
  <conditionalFormatting sqref="C60">
    <cfRule type="duplicateValues" dxfId="3629" priority="325"/>
    <cfRule type="duplicateValues" dxfId="3628" priority="324"/>
    <cfRule type="duplicateValues" dxfId="3627" priority="323"/>
  </conditionalFormatting>
  <conditionalFormatting sqref="C62">
    <cfRule type="duplicateValues" dxfId="3626" priority="320"/>
    <cfRule type="duplicateValues" dxfId="3625" priority="321"/>
    <cfRule type="duplicateValues" dxfId="3624" priority="322"/>
  </conditionalFormatting>
  <conditionalFormatting sqref="C63">
    <cfRule type="duplicateValues" dxfId="3623" priority="317"/>
    <cfRule type="duplicateValues" dxfId="3622" priority="318"/>
    <cfRule type="duplicateValues" dxfId="3621" priority="319"/>
  </conditionalFormatting>
  <conditionalFormatting sqref="C64">
    <cfRule type="duplicateValues" dxfId="3620" priority="315"/>
    <cfRule type="duplicateValues" dxfId="3619" priority="314"/>
    <cfRule type="duplicateValues" dxfId="3618" priority="316"/>
  </conditionalFormatting>
  <conditionalFormatting sqref="C65:C66">
    <cfRule type="duplicateValues" dxfId="3617" priority="311"/>
    <cfRule type="duplicateValues" dxfId="3616" priority="312"/>
    <cfRule type="duplicateValues" dxfId="3615" priority="313"/>
  </conditionalFormatting>
  <conditionalFormatting sqref="C67">
    <cfRule type="duplicateValues" dxfId="3614" priority="310"/>
    <cfRule type="duplicateValues" dxfId="3613" priority="308"/>
    <cfRule type="duplicateValues" dxfId="3612" priority="309"/>
  </conditionalFormatting>
  <conditionalFormatting sqref="C68">
    <cfRule type="duplicateValues" dxfId="3611" priority="306"/>
    <cfRule type="duplicateValues" dxfId="3610" priority="305"/>
    <cfRule type="duplicateValues" dxfId="3609" priority="304"/>
    <cfRule type="duplicateValues" dxfId="3608" priority="307"/>
  </conditionalFormatting>
  <conditionalFormatting sqref="C69">
    <cfRule type="duplicateValues" dxfId="3607" priority="302"/>
    <cfRule type="duplicateValues" dxfId="3606" priority="303"/>
    <cfRule type="duplicateValues" dxfId="3605" priority="301"/>
    <cfRule type="duplicateValues" dxfId="3604" priority="300"/>
  </conditionalFormatting>
  <conditionalFormatting sqref="C70">
    <cfRule type="duplicateValues" dxfId="3603" priority="298"/>
    <cfRule type="duplicateValues" dxfId="3602" priority="297"/>
    <cfRule type="duplicateValues" dxfId="3601" priority="296"/>
    <cfRule type="duplicateValues" dxfId="3600" priority="299"/>
  </conditionalFormatting>
  <conditionalFormatting sqref="C71:C73">
    <cfRule type="duplicateValues" dxfId="3599" priority="295"/>
    <cfRule type="duplicateValues" dxfId="3598" priority="294"/>
    <cfRule type="duplicateValues" dxfId="3597" priority="293"/>
    <cfRule type="duplicateValues" dxfId="3596" priority="292"/>
  </conditionalFormatting>
  <conditionalFormatting sqref="C74:C77">
    <cfRule type="duplicateValues" dxfId="3595" priority="291"/>
    <cfRule type="duplicateValues" dxfId="3594" priority="290"/>
    <cfRule type="duplicateValues" dxfId="3593" priority="289"/>
    <cfRule type="duplicateValues" dxfId="3592" priority="288"/>
  </conditionalFormatting>
  <conditionalFormatting sqref="C78">
    <cfRule type="duplicateValues" dxfId="3591" priority="284"/>
    <cfRule type="duplicateValues" dxfId="3590" priority="287"/>
    <cfRule type="duplicateValues" dxfId="3589" priority="286"/>
    <cfRule type="duplicateValues" dxfId="3588" priority="285"/>
  </conditionalFormatting>
  <conditionalFormatting sqref="C79">
    <cfRule type="duplicateValues" dxfId="3587" priority="282"/>
    <cfRule type="duplicateValues" dxfId="3586" priority="281"/>
    <cfRule type="duplicateValues" dxfId="3585" priority="280"/>
    <cfRule type="duplicateValues" dxfId="3584" priority="283"/>
  </conditionalFormatting>
  <conditionalFormatting sqref="C80:C82">
    <cfRule type="duplicateValues" dxfId="3583" priority="279"/>
    <cfRule type="duplicateValues" dxfId="3582" priority="278"/>
    <cfRule type="duplicateValues" dxfId="3581" priority="277"/>
    <cfRule type="duplicateValues" dxfId="3580" priority="276"/>
  </conditionalFormatting>
  <conditionalFormatting sqref="C83">
    <cfRule type="duplicateValues" dxfId="3579" priority="274"/>
    <cfRule type="duplicateValues" dxfId="3578" priority="273"/>
    <cfRule type="duplicateValues" dxfId="3577" priority="272"/>
    <cfRule type="duplicateValues" dxfId="3576" priority="275"/>
  </conditionalFormatting>
  <conditionalFormatting sqref="C87">
    <cfRule type="duplicateValues" dxfId="3575" priority="268"/>
    <cfRule type="duplicateValues" dxfId="3574" priority="269"/>
    <cfRule type="duplicateValues" dxfId="3573" priority="271"/>
    <cfRule type="duplicateValues" dxfId="3572" priority="270"/>
  </conditionalFormatting>
  <conditionalFormatting sqref="C92">
    <cfRule type="duplicateValues" dxfId="3571" priority="267"/>
    <cfRule type="duplicateValues" dxfId="3570" priority="266"/>
    <cfRule type="duplicateValues" dxfId="3569" priority="264"/>
    <cfRule type="duplicateValues" dxfId="3568" priority="265"/>
  </conditionalFormatting>
  <conditionalFormatting sqref="C96:C98">
    <cfRule type="duplicateValues" dxfId="3567" priority="261"/>
    <cfRule type="duplicateValues" dxfId="3566" priority="262"/>
    <cfRule type="duplicateValues" dxfId="3565" priority="263"/>
    <cfRule type="duplicateValues" dxfId="3564" priority="260"/>
  </conditionalFormatting>
  <conditionalFormatting sqref="C99">
    <cfRule type="duplicateValues" dxfId="3563" priority="256"/>
    <cfRule type="duplicateValues" dxfId="3562" priority="257"/>
    <cfRule type="duplicateValues" dxfId="3561" priority="259"/>
    <cfRule type="duplicateValues" dxfId="3560" priority="258"/>
  </conditionalFormatting>
  <conditionalFormatting sqref="C101:C102">
    <cfRule type="duplicateValues" dxfId="3559" priority="254"/>
    <cfRule type="duplicateValues" dxfId="3558" priority="255"/>
    <cfRule type="duplicateValues" dxfId="3557" priority="253"/>
    <cfRule type="duplicateValues" dxfId="3556" priority="252"/>
  </conditionalFormatting>
  <conditionalFormatting sqref="C103:C104">
    <cfRule type="duplicateValues" dxfId="3555" priority="251"/>
    <cfRule type="duplicateValues" dxfId="3554" priority="250"/>
    <cfRule type="duplicateValues" dxfId="3553" priority="249"/>
    <cfRule type="duplicateValues" dxfId="3552" priority="248"/>
  </conditionalFormatting>
  <conditionalFormatting sqref="C105">
    <cfRule type="duplicateValues" dxfId="3551" priority="247"/>
    <cfRule type="duplicateValues" dxfId="3550" priority="246"/>
    <cfRule type="duplicateValues" dxfId="3549" priority="245"/>
    <cfRule type="duplicateValues" dxfId="3548" priority="244"/>
  </conditionalFormatting>
  <conditionalFormatting sqref="C106">
    <cfRule type="duplicateValues" dxfId="3547" priority="243"/>
    <cfRule type="duplicateValues" dxfId="3546" priority="242"/>
    <cfRule type="duplicateValues" dxfId="3545" priority="241"/>
    <cfRule type="duplicateValues" dxfId="3544" priority="240"/>
  </conditionalFormatting>
  <conditionalFormatting sqref="C110">
    <cfRule type="duplicateValues" dxfId="3543" priority="239"/>
    <cfRule type="duplicateValues" dxfId="3542" priority="238"/>
    <cfRule type="duplicateValues" dxfId="3541" priority="237"/>
    <cfRule type="duplicateValues" dxfId="3540" priority="236"/>
  </conditionalFormatting>
  <conditionalFormatting sqref="C114:C117 C120 C122:C123 C125">
    <cfRule type="duplicateValues" dxfId="3539" priority="235"/>
    <cfRule type="duplicateValues" dxfId="3538" priority="234"/>
    <cfRule type="duplicateValues" dxfId="3537" priority="233"/>
  </conditionalFormatting>
  <conditionalFormatting sqref="C114:C117 C120 C122:C125">
    <cfRule type="expression" dxfId="3536"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35" priority="1736" stopIfTrue="1">
      <formula>AND(COUNTIF($C$2:$C$65346, C114)+COUNTIF(#REF!, C114)&gt;1,NOT(ISBLANK(C114)))</formula>
    </cfRule>
  </conditionalFormatting>
  <conditionalFormatting sqref="C116">
    <cfRule type="expression" dxfId="3534" priority="1742" stopIfTrue="1">
      <formula>AND(COUNTIF($E$2:$E$65350, C116)+COUNTIF(#REF!, C116)&gt;1,NOT(ISBLANK(C116)))</formula>
    </cfRule>
    <cfRule type="expression" dxfId="3533"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32" priority="1744" stopIfTrue="1">
      <formula>AND(COUNTIF($E$2:$E$65340, C116)+COUNTIF(#REF!, C116)&gt;1,NOT(ISBLANK(C116)))</formula>
    </cfRule>
    <cfRule type="expression" dxfId="3531"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30" priority="232"/>
    <cfRule type="duplicateValues" dxfId="3529" priority="231"/>
    <cfRule type="duplicateValues" dxfId="3528" priority="230"/>
    <cfRule type="duplicateValues" dxfId="3527" priority="229"/>
  </conditionalFormatting>
  <conditionalFormatting sqref="C119">
    <cfRule type="duplicateValues" dxfId="3526" priority="228"/>
    <cfRule type="duplicateValues" dxfId="3525" priority="227"/>
    <cfRule type="duplicateValues" dxfId="3524" priority="226"/>
    <cfRule type="duplicateValues" dxfId="3523" priority="225"/>
  </conditionalFormatting>
  <conditionalFormatting sqref="C120 C122:C124">
    <cfRule type="expression" dxfId="3522" priority="1747" stopIfTrue="1">
      <formula>AND(COUNTIF($C$2:$C$65365, C120)+COUNTIF(#REF!, C120)&gt;1,NOT(ISBLANK(C120)))</formula>
    </cfRule>
    <cfRule type="expression" dxfId="3521"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520" priority="223"/>
    <cfRule type="duplicateValues" dxfId="3519" priority="222"/>
    <cfRule type="duplicateValues" dxfId="3518" priority="221"/>
    <cfRule type="duplicateValues" dxfId="3517" priority="220"/>
  </conditionalFormatting>
  <conditionalFormatting sqref="C124">
    <cfRule type="duplicateValues" dxfId="3516" priority="219"/>
    <cfRule type="duplicateValues" dxfId="3515" priority="218"/>
    <cfRule type="duplicateValues" dxfId="3514" priority="217"/>
    <cfRule type="duplicateValues" dxfId="3513" priority="216"/>
  </conditionalFormatting>
  <conditionalFormatting sqref="C125">
    <cfRule type="expression" dxfId="3512"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11" priority="1751" stopIfTrue="1">
      <formula>AND(COUNTIF($C$1:$C$65369, C125)+COUNTIF(#REF!, C125)&gt;1,NOT(ISBLANK(C125)))</formula>
    </cfRule>
  </conditionalFormatting>
  <conditionalFormatting sqref="C126:C127">
    <cfRule type="duplicateValues" dxfId="3510" priority="212"/>
    <cfRule type="duplicateValues" dxfId="3509" priority="215"/>
    <cfRule type="duplicateValues" dxfId="3508" priority="214"/>
    <cfRule type="duplicateValues" dxfId="3507" priority="213"/>
  </conditionalFormatting>
  <conditionalFormatting sqref="C128">
    <cfRule type="duplicateValues" dxfId="3506" priority="208"/>
    <cfRule type="duplicateValues" dxfId="3505" priority="209"/>
    <cfRule type="duplicateValues" dxfId="3504" priority="210"/>
    <cfRule type="duplicateValues" dxfId="3503" priority="211"/>
  </conditionalFormatting>
  <conditionalFormatting sqref="C129:C130">
    <cfRule type="duplicateValues" dxfId="3502" priority="207"/>
    <cfRule type="duplicateValues" dxfId="3501" priority="204"/>
    <cfRule type="duplicateValues" dxfId="3500" priority="205"/>
    <cfRule type="duplicateValues" dxfId="3499" priority="206"/>
  </conditionalFormatting>
  <conditionalFormatting sqref="C131">
    <cfRule type="duplicateValues" dxfId="3498" priority="203"/>
    <cfRule type="duplicateValues" dxfId="3497" priority="202"/>
    <cfRule type="duplicateValues" dxfId="3496" priority="201"/>
    <cfRule type="duplicateValues" dxfId="3495" priority="200"/>
  </conditionalFormatting>
  <conditionalFormatting sqref="C133">
    <cfRule type="duplicateValues" dxfId="3494" priority="195"/>
    <cfRule type="duplicateValues" dxfId="3493" priority="194"/>
    <cfRule type="duplicateValues" dxfId="3492" priority="193"/>
    <cfRule type="duplicateValues" dxfId="3491" priority="192"/>
  </conditionalFormatting>
  <conditionalFormatting sqref="C134">
    <cfRule type="duplicateValues" dxfId="3490" priority="188"/>
    <cfRule type="duplicateValues" dxfId="3489" priority="191"/>
    <cfRule type="duplicateValues" dxfId="3488" priority="190"/>
    <cfRule type="duplicateValues" dxfId="3487" priority="189"/>
  </conditionalFormatting>
  <conditionalFormatting sqref="C135">
    <cfRule type="duplicateValues" dxfId="3486" priority="183"/>
    <cfRule type="duplicateValues" dxfId="3485" priority="186"/>
    <cfRule type="duplicateValues" dxfId="3484" priority="185"/>
    <cfRule type="duplicateValues" dxfId="3483" priority="184"/>
    <cfRule type="duplicateValues" dxfId="3482" priority="182"/>
  </conditionalFormatting>
  <conditionalFormatting sqref="C136">
    <cfRule type="duplicateValues" dxfId="3481" priority="181"/>
    <cfRule type="duplicateValues" dxfId="3480" priority="180"/>
    <cfRule type="duplicateValues" dxfId="3479" priority="179"/>
    <cfRule type="duplicateValues" dxfId="3478" priority="178"/>
    <cfRule type="duplicateValues" dxfId="3477" priority="177"/>
  </conditionalFormatting>
  <conditionalFormatting sqref="C137">
    <cfRule type="duplicateValues" dxfId="3476" priority="175"/>
    <cfRule type="duplicateValues" dxfId="3475" priority="174"/>
    <cfRule type="duplicateValues" dxfId="3474" priority="173"/>
    <cfRule type="duplicateValues" dxfId="3473" priority="172"/>
    <cfRule type="duplicateValues" dxfId="3472" priority="176"/>
  </conditionalFormatting>
  <conditionalFormatting sqref="C138">
    <cfRule type="duplicateValues" dxfId="3471" priority="171"/>
    <cfRule type="duplicateValues" dxfId="3470" priority="170"/>
    <cfRule type="duplicateValues" dxfId="3469" priority="169"/>
    <cfRule type="duplicateValues" dxfId="3468" priority="168"/>
    <cfRule type="duplicateValues" dxfId="3467" priority="167"/>
  </conditionalFormatting>
  <conditionalFormatting sqref="C139">
    <cfRule type="duplicateValues" dxfId="3466" priority="165"/>
    <cfRule type="duplicateValues" dxfId="3465" priority="164"/>
    <cfRule type="duplicateValues" dxfId="3464" priority="163"/>
    <cfRule type="duplicateValues" dxfId="3463" priority="162"/>
    <cfRule type="duplicateValues" dxfId="3462" priority="166"/>
  </conditionalFormatting>
  <conditionalFormatting sqref="C140">
    <cfRule type="duplicateValues" dxfId="3461" priority="160"/>
    <cfRule type="duplicateValues" dxfId="3460" priority="159"/>
    <cfRule type="duplicateValues" dxfId="3459" priority="161"/>
    <cfRule type="duplicateValues" dxfId="3458" priority="157"/>
    <cfRule type="duplicateValues" dxfId="3457" priority="158"/>
  </conditionalFormatting>
  <conditionalFormatting sqref="C141">
    <cfRule type="duplicateValues" dxfId="3456" priority="148"/>
    <cfRule type="duplicateValues" dxfId="3455" priority="147"/>
    <cfRule type="duplicateValues" dxfId="3454" priority="151"/>
    <cfRule type="duplicateValues" dxfId="3453" priority="150"/>
    <cfRule type="duplicateValues" dxfId="3452" priority="149"/>
  </conditionalFormatting>
  <conditionalFormatting sqref="C142">
    <cfRule type="duplicateValues" dxfId="3451" priority="143"/>
    <cfRule type="duplicateValues" dxfId="3450" priority="142"/>
    <cfRule type="duplicateValues" dxfId="3449" priority="144"/>
    <cfRule type="duplicateValues" dxfId="3448" priority="145"/>
    <cfRule type="duplicateValues" dxfId="3447" priority="146"/>
  </conditionalFormatting>
  <conditionalFormatting sqref="C143">
    <cfRule type="duplicateValues" dxfId="3446" priority="137"/>
    <cfRule type="duplicateValues" dxfId="3445" priority="138"/>
    <cfRule type="duplicateValues" dxfId="3444" priority="139"/>
    <cfRule type="duplicateValues" dxfId="3443" priority="140"/>
    <cfRule type="duplicateValues" dxfId="3442" priority="141"/>
  </conditionalFormatting>
  <conditionalFormatting sqref="C144">
    <cfRule type="duplicateValues" dxfId="3441" priority="135"/>
    <cfRule type="duplicateValues" dxfId="3440" priority="136"/>
    <cfRule type="duplicateValues" dxfId="3439" priority="134"/>
    <cfRule type="duplicateValues" dxfId="3438" priority="133"/>
    <cfRule type="duplicateValues" dxfId="3437" priority="132"/>
  </conditionalFormatting>
  <conditionalFormatting sqref="C145">
    <cfRule type="duplicateValues" dxfId="3436" priority="131"/>
    <cfRule type="duplicateValues" dxfId="3435" priority="130"/>
    <cfRule type="duplicateValues" dxfId="3434" priority="129"/>
    <cfRule type="duplicateValues" dxfId="3433" priority="128"/>
    <cfRule type="duplicateValues" dxfId="3432" priority="127"/>
  </conditionalFormatting>
  <conditionalFormatting sqref="C146">
    <cfRule type="duplicateValues" dxfId="3431" priority="122"/>
    <cfRule type="duplicateValues" dxfId="3430" priority="123"/>
    <cfRule type="duplicateValues" dxfId="3429" priority="124"/>
    <cfRule type="duplicateValues" dxfId="3428" priority="125"/>
    <cfRule type="duplicateValues" dxfId="3427" priority="126"/>
  </conditionalFormatting>
  <conditionalFormatting sqref="C147">
    <cfRule type="duplicateValues" dxfId="3426" priority="120"/>
    <cfRule type="duplicateValues" dxfId="3425" priority="118"/>
    <cfRule type="duplicateValues" dxfId="3424" priority="121"/>
    <cfRule type="duplicateValues" dxfId="3423" priority="117"/>
    <cfRule type="duplicateValues" dxfId="3422" priority="119"/>
  </conditionalFormatting>
  <conditionalFormatting sqref="C148">
    <cfRule type="duplicateValues" dxfId="3421" priority="112"/>
    <cfRule type="duplicateValues" dxfId="3420" priority="114"/>
    <cfRule type="duplicateValues" dxfId="3419" priority="115"/>
    <cfRule type="duplicateValues" dxfId="3418" priority="116"/>
    <cfRule type="duplicateValues" dxfId="3417" priority="113"/>
  </conditionalFormatting>
  <conditionalFormatting sqref="C149:C151">
    <cfRule type="duplicateValues" dxfId="3416" priority="111"/>
    <cfRule type="duplicateValues" dxfId="3415" priority="110"/>
    <cfRule type="duplicateValues" dxfId="3414" priority="108"/>
    <cfRule type="duplicateValues" dxfId="3413" priority="109"/>
    <cfRule type="duplicateValues" dxfId="3412" priority="107"/>
  </conditionalFormatting>
  <conditionalFormatting sqref="C152 C1:C21 C122:C123 C125 C172 C175:C202 C23:C120 C204:C1048576">
    <cfRule type="duplicateValues" dxfId="3411" priority="1676"/>
  </conditionalFormatting>
  <conditionalFormatting sqref="C152 C1:C21 C172 C175:C202 C23:C134 C204:C1048576">
    <cfRule type="duplicateValues" dxfId="3410" priority="1686"/>
  </conditionalFormatting>
  <conditionalFormatting sqref="C152 C55:C56 C33:C35 C24:C26 C28:C29 C61 C84:C86 C88:C91 C93:C95 C100 C107:C109 C111:C113 C172 C175:C202 C204:C1048576">
    <cfRule type="duplicateValues" dxfId="3409" priority="1694"/>
  </conditionalFormatting>
  <conditionalFormatting sqref="C152 C55:C56 C33:C35 C24:C26 C28:C30 C61 C84:C86 C88:C91 C93:C95 C100 C107:C109 C111:C113 C172 C175:C202 C204:C1048576">
    <cfRule type="duplicateValues" dxfId="3408" priority="1711"/>
  </conditionalFormatting>
  <conditionalFormatting sqref="C152 C55:C56 C33:C35 C61 C84:C86 C88:C91 C93:C95 C100 C107:C109 C111:C113 C172 C175:C202 C204:C1048576">
    <cfRule type="duplicateValues" dxfId="3407" priority="1728"/>
  </conditionalFormatting>
  <conditionalFormatting sqref="C153">
    <cfRule type="duplicateValues" dxfId="3406" priority="104"/>
    <cfRule type="duplicateValues" dxfId="3405" priority="106"/>
    <cfRule type="duplicateValues" dxfId="3404" priority="105"/>
    <cfRule type="duplicateValues" dxfId="3403" priority="103"/>
    <cfRule type="duplicateValues" dxfId="3402" priority="102"/>
  </conditionalFormatting>
  <conditionalFormatting sqref="C154">
    <cfRule type="duplicateValues" dxfId="3401" priority="100"/>
    <cfRule type="duplicateValues" dxfId="3400" priority="99"/>
    <cfRule type="duplicateValues" dxfId="3399" priority="98"/>
    <cfRule type="duplicateValues" dxfId="3398" priority="97"/>
    <cfRule type="duplicateValues" dxfId="3397" priority="101"/>
  </conditionalFormatting>
  <conditionalFormatting sqref="C155">
    <cfRule type="duplicateValues" dxfId="3396" priority="96"/>
    <cfRule type="duplicateValues" dxfId="3395" priority="95"/>
    <cfRule type="duplicateValues" dxfId="3394" priority="94"/>
    <cfRule type="duplicateValues" dxfId="3393" priority="93"/>
    <cfRule type="duplicateValues" dxfId="3392" priority="92"/>
  </conditionalFormatting>
  <conditionalFormatting sqref="C156">
    <cfRule type="duplicateValues" dxfId="3391" priority="90"/>
    <cfRule type="duplicateValues" dxfId="3390" priority="89"/>
    <cfRule type="duplicateValues" dxfId="3389" priority="88"/>
    <cfRule type="duplicateValues" dxfId="3388" priority="87"/>
    <cfRule type="duplicateValues" dxfId="3387" priority="91"/>
  </conditionalFormatting>
  <conditionalFormatting sqref="C157:C158">
    <cfRule type="duplicateValues" dxfId="3386" priority="86"/>
    <cfRule type="duplicateValues" dxfId="3385" priority="85"/>
    <cfRule type="duplicateValues" dxfId="3384" priority="84"/>
    <cfRule type="duplicateValues" dxfId="3383" priority="83"/>
    <cfRule type="duplicateValues" dxfId="3382" priority="82"/>
  </conditionalFormatting>
  <conditionalFormatting sqref="C159">
    <cfRule type="duplicateValues" dxfId="3381" priority="81"/>
    <cfRule type="duplicateValues" dxfId="3380" priority="80"/>
    <cfRule type="duplicateValues" dxfId="3379" priority="79"/>
    <cfRule type="duplicateValues" dxfId="3378" priority="78"/>
    <cfRule type="duplicateValues" dxfId="3377" priority="77"/>
  </conditionalFormatting>
  <conditionalFormatting sqref="C160">
    <cfRule type="duplicateValues" dxfId="3376" priority="75"/>
    <cfRule type="duplicateValues" dxfId="3375" priority="76"/>
    <cfRule type="duplicateValues" dxfId="3374" priority="74"/>
    <cfRule type="duplicateValues" dxfId="3373" priority="73"/>
    <cfRule type="duplicateValues" dxfId="3372" priority="72"/>
  </conditionalFormatting>
  <conditionalFormatting sqref="C161">
    <cfRule type="duplicateValues" dxfId="3371" priority="67"/>
    <cfRule type="duplicateValues" dxfId="3370" priority="71"/>
    <cfRule type="duplicateValues" dxfId="3369" priority="70"/>
    <cfRule type="duplicateValues" dxfId="3368" priority="69"/>
    <cfRule type="duplicateValues" dxfId="3367" priority="68"/>
  </conditionalFormatting>
  <conditionalFormatting sqref="C162">
    <cfRule type="duplicateValues" dxfId="3366" priority="62"/>
    <cfRule type="duplicateValues" dxfId="3365" priority="64"/>
    <cfRule type="duplicateValues" dxfId="3364" priority="63"/>
    <cfRule type="duplicateValues" dxfId="3363" priority="66"/>
    <cfRule type="duplicateValues" dxfId="3362" priority="65"/>
  </conditionalFormatting>
  <conditionalFormatting sqref="C163">
    <cfRule type="duplicateValues" dxfId="3361" priority="57"/>
    <cfRule type="duplicateValues" dxfId="3360" priority="58"/>
    <cfRule type="duplicateValues" dxfId="3359" priority="59"/>
    <cfRule type="duplicateValues" dxfId="3358" priority="60"/>
    <cfRule type="duplicateValues" dxfId="3357" priority="61"/>
  </conditionalFormatting>
  <conditionalFormatting sqref="C164:C165">
    <cfRule type="duplicateValues" dxfId="3356" priority="55"/>
    <cfRule type="duplicateValues" dxfId="3355" priority="54"/>
    <cfRule type="duplicateValues" dxfId="3354" priority="53"/>
    <cfRule type="duplicateValues" dxfId="3353" priority="52"/>
    <cfRule type="duplicateValues" dxfId="3352" priority="51"/>
  </conditionalFormatting>
  <conditionalFormatting sqref="C166">
    <cfRule type="duplicateValues" dxfId="3351" priority="50"/>
    <cfRule type="duplicateValues" dxfId="3350" priority="48"/>
    <cfRule type="duplicateValues" dxfId="3349" priority="47"/>
    <cfRule type="duplicateValues" dxfId="3348" priority="46"/>
    <cfRule type="duplicateValues" dxfId="3347" priority="49"/>
  </conditionalFormatting>
  <conditionalFormatting sqref="C167">
    <cfRule type="duplicateValues" dxfId="3346" priority="41"/>
    <cfRule type="duplicateValues" dxfId="3345" priority="45"/>
    <cfRule type="duplicateValues" dxfId="3344" priority="44"/>
    <cfRule type="duplicateValues" dxfId="3343" priority="43"/>
    <cfRule type="duplicateValues" dxfId="3342" priority="42"/>
  </conditionalFormatting>
  <conditionalFormatting sqref="C168">
    <cfRule type="duplicateValues" dxfId="3341" priority="40"/>
    <cfRule type="duplicateValues" dxfId="3340" priority="39"/>
    <cfRule type="duplicateValues" dxfId="3339" priority="38"/>
    <cfRule type="duplicateValues" dxfId="3338" priority="37"/>
    <cfRule type="duplicateValues" dxfId="3337" priority="36"/>
  </conditionalFormatting>
  <conditionalFormatting sqref="C169:C170">
    <cfRule type="duplicateValues" dxfId="3336" priority="32"/>
    <cfRule type="duplicateValues" dxfId="3335" priority="31"/>
    <cfRule type="duplicateValues" dxfId="3334" priority="35"/>
    <cfRule type="duplicateValues" dxfId="3333" priority="34"/>
    <cfRule type="duplicateValues" dxfId="3332" priority="33"/>
  </conditionalFormatting>
  <conditionalFormatting sqref="C171">
    <cfRule type="duplicateValues" dxfId="3331" priority="30"/>
    <cfRule type="duplicateValues" dxfId="3330" priority="29"/>
    <cfRule type="duplicateValues" dxfId="3329" priority="28"/>
    <cfRule type="duplicateValues" dxfId="3328" priority="27"/>
    <cfRule type="duplicateValues" dxfId="3327" priority="26"/>
  </conditionalFormatting>
  <conditionalFormatting sqref="C173:C174">
    <cfRule type="duplicateValues" dxfId="3326" priority="25"/>
    <cfRule type="duplicateValues" dxfId="3325" priority="24"/>
    <cfRule type="duplicateValues" dxfId="3324" priority="23"/>
    <cfRule type="duplicateValues" dxfId="3323" priority="22"/>
    <cfRule type="duplicateValues" dxfId="3322" priority="21"/>
  </conditionalFormatting>
  <conditionalFormatting sqref="C203">
    <cfRule type="duplicateValues" dxfId="3321" priority="19"/>
    <cfRule type="duplicateValues" dxfId="3320" priority="18"/>
    <cfRule type="duplicateValues" dxfId="3319" priority="17"/>
    <cfRule type="duplicateValues" dxfId="3318" priority="15"/>
    <cfRule type="duplicateValues" dxfId="3317" priority="16"/>
  </conditionalFormatting>
  <conditionalFormatting sqref="C132:D132">
    <cfRule type="duplicateValues" dxfId="3316" priority="196"/>
    <cfRule type="duplicateValues" dxfId="3315" priority="197"/>
    <cfRule type="duplicateValues" dxfId="3314" priority="198"/>
    <cfRule type="duplicateValues" dxfId="3313" priority="199"/>
  </conditionalFormatting>
  <conditionalFormatting sqref="S1:S20 W21 S23:S1048576">
    <cfRule type="containsText" dxfId="3312" priority="20" operator="containsText" text="Complete">
      <formula>NOT(ISERROR(SEARCH("Complete",S1)))</formula>
    </cfRule>
  </conditionalFormatting>
  <conditionalFormatting sqref="T21">
    <cfRule type="duplicateValues" dxfId="3311" priority="152"/>
    <cfRule type="duplicateValues" dxfId="3310" priority="153"/>
    <cfRule type="duplicateValues" dxfId="3309" priority="154"/>
    <cfRule type="duplicateValues" dxfId="3308" priority="156"/>
    <cfRule type="duplicateValues" dxfId="3307" priority="155"/>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87"/>
  <sheetViews>
    <sheetView zoomScale="72"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886</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13070.911311999991</v>
      </c>
      <c r="F5" s="210">
        <f>SUM(F6:F395)</f>
        <v>142995769.75327966</v>
      </c>
      <c r="G5" s="211"/>
      <c r="H5" s="181"/>
      <c r="I5" s="181">
        <f>COUNTIF(I6:I395,"Completed")</f>
        <v>269</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83"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561</v>
      </c>
      <c r="J263" s="147">
        <v>46031</v>
      </c>
      <c r="K263" s="65"/>
      <c r="L263" s="500"/>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561</v>
      </c>
      <c r="J267" s="147">
        <v>46034</v>
      </c>
      <c r="K267" s="66"/>
      <c r="L267" s="500"/>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561</v>
      </c>
      <c r="J273" s="147">
        <v>46041</v>
      </c>
      <c r="K273" s="66"/>
      <c r="L273" s="500"/>
      <c r="M273" s="500" t="s">
        <v>855</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561</v>
      </c>
      <c r="J276" s="147">
        <v>46040</v>
      </c>
      <c r="K276" s="66"/>
      <c r="L276" s="500"/>
      <c r="M276" s="500" t="s">
        <v>781</v>
      </c>
      <c r="N276" s="66"/>
    </row>
    <row r="277" spans="2:14" x14ac:dyDescent="0.35">
      <c r="B277" s="43">
        <v>272</v>
      </c>
      <c r="C277" s="65" t="s">
        <v>135</v>
      </c>
      <c r="D277" s="65" t="s">
        <v>123</v>
      </c>
      <c r="E277" s="68">
        <v>70.739999999999995</v>
      </c>
      <c r="F277" s="213">
        <f t="shared" si="50"/>
        <v>773895.6</v>
      </c>
      <c r="G277" s="62">
        <v>46023</v>
      </c>
      <c r="H277" s="43" t="s">
        <v>277</v>
      </c>
      <c r="I277" s="65" t="s">
        <v>561</v>
      </c>
      <c r="J277" s="147">
        <v>46042</v>
      </c>
      <c r="K277" s="66"/>
      <c r="L277" s="500"/>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561</v>
      </c>
      <c r="J280" s="147">
        <v>46043</v>
      </c>
      <c r="K280" s="66"/>
      <c r="L280" s="500"/>
      <c r="M280" s="500" t="s">
        <v>781</v>
      </c>
      <c r="N280" s="66"/>
    </row>
    <row r="281" spans="2:14" x14ac:dyDescent="0.35">
      <c r="B281" s="65">
        <v>276</v>
      </c>
      <c r="C281" s="65" t="s">
        <v>482</v>
      </c>
      <c r="D281" s="65" t="s">
        <v>126</v>
      </c>
      <c r="E281" s="65">
        <v>59.500999999999998</v>
      </c>
      <c r="F281" s="213">
        <f t="shared" si="51"/>
        <v>650940.93999999994</v>
      </c>
      <c r="G281" s="62">
        <v>46023</v>
      </c>
      <c r="H281" s="65" t="s">
        <v>839</v>
      </c>
      <c r="I281" s="65" t="s">
        <v>561</v>
      </c>
      <c r="J281" s="147">
        <v>46043</v>
      </c>
      <c r="K281" s="66"/>
      <c r="L281" s="500"/>
      <c r="M281" s="500" t="s">
        <v>279</v>
      </c>
      <c r="N281" s="66"/>
    </row>
    <row r="282" spans="2:14" x14ac:dyDescent="0.35">
      <c r="B282" s="65">
        <v>277</v>
      </c>
      <c r="C282" s="65" t="s">
        <v>690</v>
      </c>
      <c r="D282" s="43" t="s">
        <v>57</v>
      </c>
      <c r="E282" s="61">
        <v>45.697022000000004</v>
      </c>
      <c r="F282" s="45">
        <f t="shared" si="51"/>
        <v>499925.42068000004</v>
      </c>
      <c r="G282" s="62">
        <v>46023</v>
      </c>
      <c r="H282" s="43" t="s">
        <v>528</v>
      </c>
      <c r="I282" s="65" t="s">
        <v>561</v>
      </c>
      <c r="J282" s="147">
        <v>46046</v>
      </c>
      <c r="K282" s="66"/>
      <c r="L282" s="500"/>
      <c r="M282" s="500" t="s">
        <v>855</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46023</v>
      </c>
      <c r="H284" s="43" t="s">
        <v>788</v>
      </c>
      <c r="I284" s="65" t="s">
        <v>561</v>
      </c>
      <c r="J284" s="147">
        <v>46049</v>
      </c>
      <c r="K284" s="66"/>
      <c r="L284" s="579"/>
      <c r="M284" s="500" t="s">
        <v>279</v>
      </c>
      <c r="N284" s="66"/>
    </row>
    <row r="285" spans="2:14" x14ac:dyDescent="0.35">
      <c r="B285" s="65">
        <v>280</v>
      </c>
      <c r="C285" s="65" t="s">
        <v>719</v>
      </c>
      <c r="D285" s="65" t="s">
        <v>65</v>
      </c>
      <c r="E285" s="61">
        <v>36.159755999999994</v>
      </c>
      <c r="F285" s="213">
        <f t="shared" ref="F285" si="52">E285*10940</f>
        <v>395587.73063999997</v>
      </c>
      <c r="G285" s="62">
        <v>46023</v>
      </c>
      <c r="H285" s="43" t="s">
        <v>540</v>
      </c>
      <c r="I285" s="65" t="s">
        <v>561</v>
      </c>
      <c r="J285" s="147">
        <v>46050</v>
      </c>
      <c r="K285" s="66"/>
      <c r="L285" s="579"/>
      <c r="M285" s="500" t="s">
        <v>279</v>
      </c>
      <c r="N285" s="66"/>
    </row>
    <row r="286" spans="2:14" x14ac:dyDescent="0.35">
      <c r="B286" s="65">
        <v>281</v>
      </c>
      <c r="C286" s="65" t="s">
        <v>729</v>
      </c>
      <c r="D286" s="65" t="s">
        <v>65</v>
      </c>
      <c r="E286" s="61">
        <v>36.159755999999994</v>
      </c>
      <c r="F286" s="213">
        <f t="shared" ref="F286:F287" si="53">E286*10940</f>
        <v>395587.73063999997</v>
      </c>
      <c r="G286" s="62">
        <v>46023</v>
      </c>
      <c r="H286" s="43" t="s">
        <v>539</v>
      </c>
      <c r="I286" s="65" t="s">
        <v>561</v>
      </c>
      <c r="J286" s="147">
        <v>46050</v>
      </c>
      <c r="K286" s="66"/>
      <c r="L286" s="579"/>
      <c r="M286" s="500" t="s">
        <v>279</v>
      </c>
      <c r="N286" s="66"/>
    </row>
    <row r="287" spans="2:14" x14ac:dyDescent="0.35">
      <c r="B287" s="65">
        <v>282</v>
      </c>
      <c r="C287" s="65" t="s">
        <v>645</v>
      </c>
      <c r="D287" s="65" t="s">
        <v>391</v>
      </c>
      <c r="E287" s="65">
        <v>87.021000000000001</v>
      </c>
      <c r="F287" s="213">
        <f t="shared" si="53"/>
        <v>952009.74</v>
      </c>
      <c r="G287" s="62">
        <v>46023</v>
      </c>
      <c r="H287" s="43" t="s">
        <v>525</v>
      </c>
      <c r="I287" s="65" t="s">
        <v>561</v>
      </c>
      <c r="J287" s="147">
        <v>46051</v>
      </c>
      <c r="K287" s="66"/>
      <c r="L287" s="579"/>
      <c r="M287" s="500" t="s">
        <v>781</v>
      </c>
      <c r="N287" s="66"/>
    </row>
  </sheetData>
  <autoFilter ref="B4:N284" xr:uid="{00000000-0009-0000-0000-000001000000}">
    <sortState xmlns:xlrd2="http://schemas.microsoft.com/office/spreadsheetml/2017/richdata2" ref="B118:N131">
      <sortCondition ref="K4:K139"/>
    </sortState>
  </autoFilter>
  <conditionalFormatting sqref="C4:C5">
    <cfRule type="duplicateValues" dxfId="3306" priority="429"/>
    <cfRule type="duplicateValues" dxfId="3305" priority="430"/>
    <cfRule type="duplicateValues" dxfId="3304" priority="431"/>
    <cfRule type="duplicateValues" dxfId="3303" priority="432"/>
  </conditionalFormatting>
  <conditionalFormatting sqref="I4:I5">
    <cfRule type="containsText" dxfId="3302"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6" t="s">
        <v>809</v>
      </c>
      <c r="B1" s="767"/>
      <c r="C1" s="767"/>
      <c r="D1" s="767"/>
      <c r="E1" s="767"/>
      <c r="F1" s="768"/>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4" t="s">
        <v>808</v>
      </c>
    </row>
    <row r="4" spans="1:6" x14ac:dyDescent="0.35">
      <c r="A4" s="527">
        <v>2</v>
      </c>
      <c r="B4" s="43" t="s">
        <v>621</v>
      </c>
      <c r="C4" s="43" t="s">
        <v>63</v>
      </c>
      <c r="D4" s="43" t="s">
        <v>794</v>
      </c>
      <c r="E4" s="43" t="s">
        <v>796</v>
      </c>
      <c r="F4" s="765"/>
    </row>
    <row r="5" spans="1:6" x14ac:dyDescent="0.35">
      <c r="A5" s="527">
        <v>3</v>
      </c>
      <c r="B5" s="43" t="s">
        <v>622</v>
      </c>
      <c r="C5" s="43" t="s">
        <v>65</v>
      </c>
      <c r="D5" s="43" t="s">
        <v>794</v>
      </c>
      <c r="E5" s="43" t="s">
        <v>796</v>
      </c>
      <c r="F5" s="765"/>
    </row>
    <row r="6" spans="1:6" x14ac:dyDescent="0.35">
      <c r="A6" s="527">
        <v>4</v>
      </c>
      <c r="B6" s="43" t="s">
        <v>623</v>
      </c>
      <c r="C6" s="43" t="s">
        <v>65</v>
      </c>
      <c r="D6" s="43" t="s">
        <v>794</v>
      </c>
      <c r="E6" s="43" t="s">
        <v>796</v>
      </c>
      <c r="F6" s="765"/>
    </row>
    <row r="7" spans="1:6" x14ac:dyDescent="0.35">
      <c r="A7" s="532">
        <v>5</v>
      </c>
      <c r="B7" s="43" t="s">
        <v>626</v>
      </c>
      <c r="C7" s="43" t="s">
        <v>65</v>
      </c>
      <c r="D7" s="43" t="s">
        <v>794</v>
      </c>
      <c r="E7" s="43" t="s">
        <v>796</v>
      </c>
      <c r="F7" s="765"/>
    </row>
    <row r="8" spans="1:6" x14ac:dyDescent="0.35">
      <c r="A8" s="527">
        <v>6</v>
      </c>
      <c r="B8" s="43" t="s">
        <v>627</v>
      </c>
      <c r="C8" s="43" t="s">
        <v>65</v>
      </c>
      <c r="D8" s="43" t="s">
        <v>794</v>
      </c>
      <c r="E8" s="43" t="s">
        <v>796</v>
      </c>
      <c r="F8" s="765"/>
    </row>
    <row r="9" spans="1:6" x14ac:dyDescent="0.35">
      <c r="A9" s="527">
        <v>7</v>
      </c>
      <c r="B9" s="43" t="s">
        <v>628</v>
      </c>
      <c r="C9" s="43" t="s">
        <v>63</v>
      </c>
      <c r="D9" s="43" t="s">
        <v>838</v>
      </c>
      <c r="E9" s="43" t="s">
        <v>15</v>
      </c>
      <c r="F9" s="765"/>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69" t="s">
        <v>828</v>
      </c>
      <c r="B1" s="770"/>
      <c r="C1" s="770"/>
      <c r="D1" s="770"/>
      <c r="E1" s="770"/>
      <c r="F1" s="771"/>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E1" activePane="topRight" state="frozen"/>
      <selection pane="topRight" activeCell="J26" sqref="J26"/>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856</v>
      </c>
      <c r="E2" s="620">
        <v>2</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7" t="s">
        <v>857</v>
      </c>
      <c r="B4" s="627" t="s">
        <v>858</v>
      </c>
      <c r="C4" s="627" t="s">
        <v>859</v>
      </c>
      <c r="D4" s="627" t="s">
        <v>860</v>
      </c>
      <c r="E4" s="627" t="s">
        <v>861</v>
      </c>
      <c r="F4" s="628" t="s">
        <v>862</v>
      </c>
      <c r="G4" s="629" t="s">
        <v>863</v>
      </c>
      <c r="H4" s="629" t="s">
        <v>864</v>
      </c>
      <c r="I4" s="628" t="s">
        <v>865</v>
      </c>
      <c r="J4" s="628" t="s">
        <v>866</v>
      </c>
      <c r="K4" s="627" t="s">
        <v>867</v>
      </c>
      <c r="L4" s="628" t="s">
        <v>868</v>
      </c>
      <c r="M4" s="628" t="s">
        <v>869</v>
      </c>
      <c r="N4" s="627" t="s">
        <v>870</v>
      </c>
      <c r="O4" s="627" t="s">
        <v>871</v>
      </c>
      <c r="P4" s="628" t="s">
        <v>872</v>
      </c>
      <c r="Q4" s="627" t="s">
        <v>873</v>
      </c>
      <c r="R4" s="627" t="s">
        <v>44</v>
      </c>
      <c r="S4" s="627" t="s">
        <v>564</v>
      </c>
      <c r="T4" s="627" t="s">
        <v>874</v>
      </c>
      <c r="U4" s="627" t="s">
        <v>875</v>
      </c>
      <c r="V4" s="627" t="s">
        <v>876</v>
      </c>
      <c r="W4" s="628" t="s">
        <v>16</v>
      </c>
    </row>
    <row r="5" spans="1:105" s="66" customFormat="1" x14ac:dyDescent="0.35">
      <c r="A5" s="43">
        <v>1</v>
      </c>
      <c r="B5" s="43" t="s">
        <v>884</v>
      </c>
      <c r="C5" s="43" t="s">
        <v>630</v>
      </c>
      <c r="D5" s="43" t="s">
        <v>504</v>
      </c>
      <c r="E5" s="624">
        <v>419</v>
      </c>
      <c r="F5" s="47" t="s">
        <v>882</v>
      </c>
      <c r="G5" s="630" t="s">
        <v>878</v>
      </c>
      <c r="H5" s="630" t="s">
        <v>879</v>
      </c>
      <c r="I5" s="617">
        <v>46042</v>
      </c>
      <c r="J5" s="617">
        <v>46047</v>
      </c>
      <c r="K5" s="43" t="s">
        <v>879</v>
      </c>
      <c r="L5" s="623"/>
      <c r="M5" s="623"/>
      <c r="N5" s="557"/>
      <c r="O5" s="557"/>
      <c r="P5" s="623"/>
      <c r="Q5" s="557"/>
      <c r="R5" s="557"/>
      <c r="S5" s="43" t="s">
        <v>880</v>
      </c>
      <c r="T5" s="43">
        <v>31</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6"/>
    </row>
    <row r="6" spans="1:105" x14ac:dyDescent="0.35">
      <c r="A6" s="43">
        <v>2</v>
      </c>
      <c r="B6" s="43" t="s">
        <v>885</v>
      </c>
      <c r="C6" s="43" t="s">
        <v>504</v>
      </c>
      <c r="D6" s="43" t="s">
        <v>122</v>
      </c>
      <c r="E6" s="624">
        <v>3470</v>
      </c>
      <c r="F6" s="43" t="s">
        <v>877</v>
      </c>
      <c r="G6" s="630" t="s">
        <v>878</v>
      </c>
      <c r="H6" s="630" t="s">
        <v>879</v>
      </c>
      <c r="I6" s="63">
        <v>46049</v>
      </c>
      <c r="J6" s="63"/>
      <c r="K6" s="61"/>
      <c r="L6" s="63"/>
      <c r="M6" s="63"/>
      <c r="N6" s="63"/>
      <c r="O6" s="63"/>
      <c r="P6" s="63"/>
      <c r="Q6" s="61"/>
      <c r="R6" s="43"/>
      <c r="S6" s="43" t="s">
        <v>880</v>
      </c>
      <c r="T6" s="43">
        <v>31</v>
      </c>
      <c r="U6" s="608"/>
      <c r="V6" s="43"/>
      <c r="W6" s="43"/>
    </row>
    <row r="7" spans="1:105" x14ac:dyDescent="0.35">
      <c r="A7" s="43"/>
      <c r="B7" s="43"/>
      <c r="C7" s="43"/>
      <c r="D7" s="43"/>
      <c r="E7" s="61"/>
      <c r="F7" s="43"/>
      <c r="G7" s="616"/>
      <c r="H7" s="616"/>
      <c r="I7" s="63"/>
      <c r="J7" s="63"/>
      <c r="K7" s="61"/>
      <c r="L7" s="63"/>
      <c r="M7" s="63"/>
      <c r="N7" s="63"/>
      <c r="O7" s="63"/>
      <c r="P7" s="63"/>
      <c r="Q7" s="61"/>
      <c r="R7" s="43"/>
      <c r="S7" s="608"/>
      <c r="T7" s="608"/>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SUM(E6:E231)/1000</f>
        <v>3.47</v>
      </c>
      <c r="F233" s="611"/>
      <c r="G233" s="612"/>
      <c r="H233" s="613"/>
      <c r="I233" s="611"/>
      <c r="J233" s="611"/>
      <c r="K233" s="611"/>
      <c r="L233" s="611"/>
      <c r="M233" s="611"/>
      <c r="N233" s="611"/>
      <c r="O233" s="611"/>
      <c r="P233" s="611"/>
      <c r="Q233" s="611"/>
      <c r="R233" s="611"/>
      <c r="S233" s="614"/>
      <c r="T233" s="614"/>
      <c r="U233" s="614"/>
      <c r="V233" s="611"/>
      <c r="W233" s="625"/>
    </row>
  </sheetData>
  <conditionalFormatting sqref="B234:B1048576 B2:B3">
    <cfRule type="duplicateValues" dxfId="3301" priority="26"/>
  </conditionalFormatting>
  <conditionalFormatting sqref="C4:C5">
    <cfRule type="duplicateValues" dxfId="3300" priority="30"/>
  </conditionalFormatting>
  <conditionalFormatting sqref="C6:C116">
    <cfRule type="duplicateValues" dxfId="3299" priority="1"/>
  </conditionalFormatting>
  <conditionalFormatting sqref="C35">
    <cfRule type="duplicateValues" dxfId="3298" priority="2"/>
  </conditionalFormatting>
  <conditionalFormatting sqref="C42">
    <cfRule type="duplicateValues" dxfId="3297" priority="3"/>
  </conditionalFormatting>
  <conditionalFormatting sqref="C117:C118">
    <cfRule type="duplicateValues" dxfId="3296" priority="4"/>
  </conditionalFormatting>
  <conditionalFormatting sqref="C119:C136 C139:C231">
    <cfRule type="duplicateValues" dxfId="3295" priority="5"/>
  </conditionalFormatting>
  <conditionalFormatting sqref="C137:C138">
    <cfRule type="duplicateValues" dxfId="3294" priority="6"/>
  </conditionalFormatting>
  <conditionalFormatting sqref="C232:C233">
    <cfRule type="duplicateValues" dxfId="3293" priority="31"/>
  </conditionalFormatting>
  <conditionalFormatting sqref="D36:D66 D4:D34 D69:D116">
    <cfRule type="duplicateValues" dxfId="3292" priority="25"/>
  </conditionalFormatting>
  <conditionalFormatting sqref="D67">
    <cfRule type="duplicateValues" dxfId="3291" priority="23"/>
  </conditionalFormatting>
  <conditionalFormatting sqref="D68">
    <cfRule type="duplicateValues" dxfId="3290" priority="24"/>
  </conditionalFormatting>
  <conditionalFormatting sqref="D117:D118">
    <cfRule type="duplicateValues" dxfId="3289" priority="27"/>
  </conditionalFormatting>
  <conditionalFormatting sqref="D119:D136 D139:D231">
    <cfRule type="duplicateValues" dxfId="3288" priority="29"/>
  </conditionalFormatting>
  <conditionalFormatting sqref="D137:D138">
    <cfRule type="duplicateValues" dxfId="3287" priority="7"/>
  </conditionalFormatting>
  <conditionalFormatting sqref="D232:D233">
    <cfRule type="duplicateValues" dxfId="3286" priority="20"/>
  </conditionalFormatting>
  <conditionalFormatting sqref="S116:U116">
    <cfRule type="duplicateValues" dxfId="3285" priority="21"/>
  </conditionalFormatting>
  <conditionalFormatting sqref="S117:U117">
    <cfRule type="duplicateValues" dxfId="3284" priority="22"/>
  </conditionalFormatting>
  <conditionalFormatting sqref="S119:U119">
    <cfRule type="duplicateValues" dxfId="3283" priority="15"/>
  </conditionalFormatting>
  <conditionalFormatting sqref="S120:U120">
    <cfRule type="duplicateValues" dxfId="3282" priority="14"/>
  </conditionalFormatting>
  <conditionalFormatting sqref="S122:U122">
    <cfRule type="duplicateValues" dxfId="3281" priority="17"/>
  </conditionalFormatting>
  <conditionalFormatting sqref="S123:U123">
    <cfRule type="duplicateValues" dxfId="3280" priority="16"/>
  </conditionalFormatting>
  <conditionalFormatting sqref="S125:U125">
    <cfRule type="duplicateValues" dxfId="3279" priority="19"/>
  </conditionalFormatting>
  <conditionalFormatting sqref="S126:U127">
    <cfRule type="duplicateValues" dxfId="3278" priority="18"/>
  </conditionalFormatting>
  <conditionalFormatting sqref="S128:U128">
    <cfRule type="duplicateValues" dxfId="3277" priority="8"/>
  </conditionalFormatting>
  <conditionalFormatting sqref="S129:U129 S121:U121">
    <cfRule type="duplicateValues" dxfId="3276" priority="28"/>
  </conditionalFormatting>
  <conditionalFormatting sqref="S130:U130">
    <cfRule type="duplicateValues" dxfId="3275" priority="13"/>
  </conditionalFormatting>
  <conditionalFormatting sqref="S131:U131">
    <cfRule type="duplicateValues" dxfId="3274" priority="11"/>
  </conditionalFormatting>
  <conditionalFormatting sqref="S132:U132">
    <cfRule type="duplicateValues" dxfId="3273" priority="9"/>
  </conditionalFormatting>
  <conditionalFormatting sqref="S133:U133">
    <cfRule type="duplicateValues" dxfId="3272" priority="12"/>
  </conditionalFormatting>
  <conditionalFormatting sqref="S134:U134">
    <cfRule type="duplicateValues" dxfId="3271"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65" zoomScale="64" zoomScaleNormal="67" zoomScaleSheetLayoutView="61" workbookViewId="0">
      <selection activeCell="P19" sqref="P19"/>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5" t="s">
        <v>606</v>
      </c>
      <c r="N2" s="785"/>
      <c r="O2" s="785"/>
      <c r="P2" s="785"/>
      <c r="Q2" s="785"/>
      <c r="R2" s="785"/>
      <c r="S2" s="235"/>
      <c r="T2" s="235"/>
      <c r="U2" s="786"/>
      <c r="V2" s="788"/>
      <c r="W2" s="786"/>
      <c r="X2" s="786"/>
      <c r="Y2" s="786"/>
      <c r="Z2" s="786"/>
      <c r="AA2" s="786"/>
      <c r="AB2" s="786"/>
      <c r="AC2" s="786"/>
      <c r="AD2" s="786"/>
      <c r="AE2" s="786"/>
      <c r="AF2" s="786"/>
      <c r="AG2" s="786"/>
      <c r="AH2" s="786"/>
      <c r="AI2" s="786"/>
      <c r="AJ2" s="786"/>
      <c r="AK2" s="790"/>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87"/>
      <c r="AK3" s="791"/>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2">
        <v>46050</v>
      </c>
      <c r="E5" s="792"/>
      <c r="F5" s="792"/>
      <c r="G5" s="792"/>
      <c r="H5" s="792"/>
      <c r="I5" s="79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5" t="s">
        <v>852</v>
      </c>
      <c r="AK9" s="777"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94"/>
      <c r="AK10" s="778"/>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79" t="s">
        <v>810</v>
      </c>
      <c r="W14" s="419">
        <v>360</v>
      </c>
      <c r="X14" s="781"/>
      <c r="Y14" s="420">
        <v>420</v>
      </c>
      <c r="Z14" s="783"/>
      <c r="AA14" s="420">
        <v>410</v>
      </c>
      <c r="AB14" s="781"/>
      <c r="AC14" s="420">
        <v>382</v>
      </c>
      <c r="AD14" s="783"/>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15</v>
      </c>
      <c r="AJ25" s="593">
        <v>8</v>
      </c>
      <c r="AK25" s="249"/>
      <c r="AL25" s="4"/>
    </row>
    <row r="26" spans="1:38"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8</v>
      </c>
      <c r="AI36" s="248">
        <v>15</v>
      </c>
      <c r="AJ36" s="593">
        <v>3</v>
      </c>
      <c r="AK36" s="249"/>
      <c r="AL36" s="4"/>
    </row>
    <row r="37" spans="1:38"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593">
        <v>9</v>
      </c>
      <c r="AK47" s="249"/>
      <c r="AL47" s="4"/>
    </row>
    <row r="48" spans="1:38"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593">
        <v>1</v>
      </c>
      <c r="AK57" s="249"/>
      <c r="AL57" s="4"/>
    </row>
    <row r="58" spans="1:38"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6" t="s">
        <v>12</v>
      </c>
      <c r="D68" s="420">
        <v>333.00004233177015</v>
      </c>
      <c r="E68" s="806" t="s">
        <v>12</v>
      </c>
      <c r="F68" s="420">
        <v>383.63685846119375</v>
      </c>
      <c r="G68" s="806" t="s">
        <v>12</v>
      </c>
      <c r="H68" s="420">
        <v>225.78200000000001</v>
      </c>
      <c r="I68" s="804"/>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14</v>
      </c>
      <c r="AH68" s="248">
        <v>13</v>
      </c>
      <c r="AI68" s="248">
        <v>14</v>
      </c>
      <c r="AJ68" s="593">
        <v>3</v>
      </c>
      <c r="AK68" s="249"/>
      <c r="AL68" s="4"/>
    </row>
    <row r="69" spans="1:38" x14ac:dyDescent="0.35">
      <c r="A69" s="275"/>
      <c r="B69" s="270"/>
      <c r="C69" s="807"/>
      <c r="D69" s="407"/>
      <c r="E69" s="807"/>
      <c r="F69" s="407"/>
      <c r="G69" s="807"/>
      <c r="H69" s="407"/>
      <c r="I69" s="805"/>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12</v>
      </c>
      <c r="AI79" s="248">
        <v>13</v>
      </c>
      <c r="AJ79" s="593">
        <v>7</v>
      </c>
      <c r="AK79" s="249"/>
      <c r="AL79" s="4"/>
    </row>
    <row r="80" spans="1:38"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4"/>
      <c r="N90" s="420">
        <v>272</v>
      </c>
      <c r="O90" s="804"/>
      <c r="P90" s="420">
        <v>301.25</v>
      </c>
      <c r="Q90" s="804"/>
      <c r="R90" s="420">
        <v>349</v>
      </c>
      <c r="S90" s="804"/>
      <c r="T90" s="420">
        <v>299</v>
      </c>
      <c r="U90" s="804"/>
      <c r="V90" s="420">
        <v>318</v>
      </c>
      <c r="W90" s="804"/>
      <c r="X90" s="420">
        <v>244</v>
      </c>
      <c r="Y90" s="804"/>
      <c r="Z90" s="420">
        <v>343</v>
      </c>
      <c r="AA90" s="804"/>
      <c r="AB90" s="420">
        <v>399</v>
      </c>
      <c r="AC90" s="806" t="s">
        <v>12</v>
      </c>
      <c r="AD90" s="432"/>
      <c r="AE90" s="432"/>
      <c r="AF90" s="407"/>
      <c r="AG90" s="261">
        <v>14</v>
      </c>
      <c r="AH90" s="248">
        <v>5</v>
      </c>
      <c r="AI90" s="248">
        <v>11</v>
      </c>
      <c r="AJ90" s="593">
        <v>2</v>
      </c>
      <c r="AK90" s="249"/>
      <c r="AL90" s="4"/>
    </row>
    <row r="91" spans="1:38" x14ac:dyDescent="0.35">
      <c r="A91" s="275"/>
      <c r="B91" s="270"/>
      <c r="C91" s="805"/>
      <c r="D91" s="407"/>
      <c r="E91" s="807"/>
      <c r="F91" s="407"/>
      <c r="G91" s="807"/>
      <c r="H91" s="407"/>
      <c r="I91" s="807"/>
      <c r="J91" s="407"/>
      <c r="K91" s="805"/>
      <c r="L91" s="407"/>
      <c r="M91" s="805"/>
      <c r="N91" s="407"/>
      <c r="O91" s="805"/>
      <c r="P91" s="432"/>
      <c r="Q91" s="805"/>
      <c r="R91" s="407"/>
      <c r="S91" s="805"/>
      <c r="T91" s="407"/>
      <c r="U91" s="805"/>
      <c r="V91" s="407"/>
      <c r="W91" s="805"/>
      <c r="X91" s="407"/>
      <c r="Y91" s="805"/>
      <c r="Z91" s="407"/>
      <c r="AA91" s="805"/>
      <c r="AB91" s="407"/>
      <c r="AC91" s="807"/>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c r="V102" s="420">
        <v>330</v>
      </c>
      <c r="W102" s="806"/>
      <c r="X102" s="420">
        <v>474.91199999999998</v>
      </c>
      <c r="Y102" s="804"/>
      <c r="Z102" s="420">
        <v>321</v>
      </c>
      <c r="AA102" s="806" t="s">
        <v>12</v>
      </c>
      <c r="AB102" s="420">
        <v>400.55</v>
      </c>
      <c r="AC102" s="806" t="s">
        <v>12</v>
      </c>
      <c r="AD102" s="432"/>
      <c r="AE102" s="432"/>
      <c r="AF102" s="407"/>
      <c r="AG102" s="261">
        <v>12</v>
      </c>
      <c r="AH102" s="248">
        <v>7</v>
      </c>
      <c r="AI102" s="248">
        <v>12</v>
      </c>
      <c r="AJ102" s="593">
        <v>2</v>
      </c>
      <c r="AK102" s="325"/>
      <c r="AL102" s="4"/>
    </row>
    <row r="103" spans="1:38"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5"/>
      <c r="Z103" s="407"/>
      <c r="AA103" s="807"/>
      <c r="AB103" s="407"/>
      <c r="AC103" s="807"/>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c r="P114" s="420">
        <v>552.22299999999996</v>
      </c>
      <c r="Q114" s="806"/>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3</v>
      </c>
      <c r="AI114" s="248">
        <v>11</v>
      </c>
      <c r="AJ114" s="593">
        <v>3</v>
      </c>
      <c r="AK114" s="325"/>
      <c r="AL114" s="4"/>
    </row>
    <row r="115" spans="1:38"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04"/>
      <c r="P126" s="420">
        <v>371.99700000000001</v>
      </c>
      <c r="Q126" s="806"/>
      <c r="R126" s="420">
        <v>441</v>
      </c>
      <c r="S126" s="806"/>
      <c r="T126" s="420">
        <v>445</v>
      </c>
      <c r="U126" s="806"/>
      <c r="V126" s="420">
        <v>332.73099999999999</v>
      </c>
      <c r="W126" s="806"/>
      <c r="X126" s="420">
        <v>241.999</v>
      </c>
      <c r="Y126" s="806"/>
      <c r="Z126" s="420">
        <v>473.13099999999997</v>
      </c>
      <c r="AA126" s="804"/>
      <c r="AB126" s="420">
        <v>439.99900000000002</v>
      </c>
      <c r="AC126" s="806" t="s">
        <v>12</v>
      </c>
      <c r="AD126" s="432"/>
      <c r="AE126" s="432"/>
      <c r="AF126" s="407"/>
      <c r="AG126" s="261">
        <v>5</v>
      </c>
      <c r="AH126" s="248">
        <v>0</v>
      </c>
      <c r="AI126" s="248">
        <v>4</v>
      </c>
      <c r="AJ126" s="593"/>
      <c r="AK126" s="325"/>
      <c r="AL126" s="4"/>
    </row>
    <row r="127" spans="1:38" x14ac:dyDescent="0.35">
      <c r="A127" s="275"/>
      <c r="B127" s="270"/>
      <c r="C127" s="805"/>
      <c r="D127" s="407"/>
      <c r="E127" s="807"/>
      <c r="F127" s="407"/>
      <c r="G127" s="807"/>
      <c r="H127" s="407"/>
      <c r="I127" s="807"/>
      <c r="J127" s="407"/>
      <c r="K127" s="807"/>
      <c r="L127" s="407"/>
      <c r="M127" s="807"/>
      <c r="N127" s="407"/>
      <c r="O127" s="805"/>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4"/>
      <c r="D138" s="420">
        <v>211.13499999999999</v>
      </c>
      <c r="E138" s="804"/>
      <c r="F138" s="420">
        <v>224</v>
      </c>
      <c r="G138" s="806"/>
      <c r="H138" s="420">
        <v>293.49299999999999</v>
      </c>
      <c r="I138" s="806"/>
      <c r="J138" s="420">
        <v>332.85599999999999</v>
      </c>
      <c r="K138" s="806"/>
      <c r="L138" s="420">
        <v>412.34500000000003</v>
      </c>
      <c r="M138" s="804"/>
      <c r="N138" s="420">
        <v>429.00299999999999</v>
      </c>
      <c r="O138" s="806" t="s">
        <v>12</v>
      </c>
      <c r="P138" s="420">
        <v>389</v>
      </c>
      <c r="Q138" s="804"/>
      <c r="R138" s="420">
        <v>418</v>
      </c>
      <c r="S138" s="806" t="s">
        <v>12</v>
      </c>
      <c r="T138" s="420">
        <v>365.834</v>
      </c>
      <c r="U138" s="804"/>
      <c r="V138" s="420">
        <v>236.06100000000001</v>
      </c>
      <c r="W138" s="827" t="s">
        <v>15</v>
      </c>
      <c r="X138" s="420">
        <v>424.99799999999999</v>
      </c>
      <c r="Y138" s="804"/>
      <c r="Z138" s="420">
        <v>413.45</v>
      </c>
      <c r="AA138" s="804"/>
      <c r="AB138" s="420">
        <v>458</v>
      </c>
      <c r="AC138" s="806" t="s">
        <v>12</v>
      </c>
      <c r="AD138" s="432"/>
      <c r="AE138" s="432"/>
      <c r="AF138" s="407"/>
      <c r="AG138" s="261">
        <v>10</v>
      </c>
      <c r="AH138" s="248">
        <v>1</v>
      </c>
      <c r="AI138" s="248">
        <v>6</v>
      </c>
      <c r="AJ138" s="593">
        <v>2</v>
      </c>
      <c r="AK138" s="325"/>
      <c r="AL138" s="4"/>
    </row>
    <row r="139" spans="1:38"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28"/>
      <c r="X139" s="407"/>
      <c r="Y139" s="805"/>
      <c r="Z139" s="407"/>
      <c r="AA139" s="805"/>
      <c r="AB139" s="407"/>
      <c r="AC139" s="807"/>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5" t="s">
        <v>682</v>
      </c>
      <c r="AC145" s="826"/>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c r="V150" s="420">
        <v>344</v>
      </c>
      <c r="W150" s="827" t="s">
        <v>15</v>
      </c>
      <c r="X150" s="420">
        <v>383</v>
      </c>
      <c r="Y150" s="827" t="s">
        <v>15</v>
      </c>
      <c r="Z150" s="420">
        <v>376.82600000000002</v>
      </c>
      <c r="AA150" s="827" t="s">
        <v>15</v>
      </c>
      <c r="AB150" s="420">
        <v>481.108</v>
      </c>
      <c r="AC150" s="804"/>
      <c r="AD150" s="432"/>
      <c r="AE150" s="432"/>
      <c r="AF150" s="407"/>
      <c r="AG150" s="261">
        <v>10</v>
      </c>
      <c r="AH150" s="248">
        <v>1</v>
      </c>
      <c r="AI150" s="248">
        <v>9</v>
      </c>
      <c r="AJ150" s="593"/>
      <c r="AK150" s="325"/>
      <c r="AL150" s="4"/>
    </row>
    <row r="151" spans="1:38"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29"/>
      <c r="X151" s="407"/>
      <c r="Y151" s="829"/>
      <c r="Z151" s="407"/>
      <c r="AA151" s="829"/>
      <c r="AB151" s="407"/>
      <c r="AC151" s="814"/>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2"/>
      <c r="AK156" s="353"/>
      <c r="AL156" s="10"/>
    </row>
    <row r="157" spans="1:38" ht="15" thickBot="1" x14ac:dyDescent="0.4">
      <c r="A157" s="283"/>
      <c r="B157" s="832" t="s">
        <v>682</v>
      </c>
      <c r="C157" s="825"/>
      <c r="D157" s="825"/>
      <c r="E157" s="825"/>
      <c r="F157" s="825"/>
      <c r="G157" s="82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4"/>
      <c r="D161" s="420">
        <v>341</v>
      </c>
      <c r="E161" s="804"/>
      <c r="F161" s="420">
        <v>329.47</v>
      </c>
      <c r="G161" s="806" t="s">
        <v>15</v>
      </c>
      <c r="H161" s="420">
        <v>523.19299999999998</v>
      </c>
      <c r="I161" s="804"/>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13</v>
      </c>
      <c r="AH161" s="248">
        <v>0</v>
      </c>
      <c r="AI161" s="248">
        <v>9</v>
      </c>
      <c r="AJ161" s="593"/>
      <c r="AK161" s="325"/>
      <c r="AL161" s="4"/>
    </row>
    <row r="162" spans="1:38" ht="15" thickBot="1" x14ac:dyDescent="0.4">
      <c r="A162" s="275"/>
      <c r="B162" s="270"/>
      <c r="C162" s="805"/>
      <c r="D162" s="407"/>
      <c r="E162" s="805"/>
      <c r="F162" s="407"/>
      <c r="G162" s="807"/>
      <c r="H162" s="407"/>
      <c r="I162" s="805"/>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13</v>
      </c>
      <c r="AJ172" s="593"/>
      <c r="AK172" s="249"/>
      <c r="AL172" s="4"/>
    </row>
    <row r="173" spans="1:38"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6" t="s">
        <v>12</v>
      </c>
      <c r="D183" s="420">
        <v>381</v>
      </c>
      <c r="E183" s="806" t="s">
        <v>12</v>
      </c>
      <c r="F183" s="420">
        <v>382</v>
      </c>
      <c r="G183" s="795" t="s">
        <v>12</v>
      </c>
      <c r="H183" s="420">
        <v>341</v>
      </c>
      <c r="I183" s="783"/>
      <c r="J183" s="420">
        <v>352.37400000000002</v>
      </c>
      <c r="K183" s="804"/>
      <c r="L183" s="420">
        <v>226.42</v>
      </c>
      <c r="M183" s="804"/>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14</v>
      </c>
      <c r="AH183" s="248">
        <v>8</v>
      </c>
      <c r="AI183" s="248">
        <v>8</v>
      </c>
      <c r="AJ183" s="593"/>
      <c r="AK183" s="371"/>
      <c r="AL183" s="4"/>
    </row>
    <row r="184" spans="1:38" ht="15" thickBot="1" x14ac:dyDescent="0.4">
      <c r="A184" s="275"/>
      <c r="B184" s="270"/>
      <c r="C184" s="807"/>
      <c r="D184" s="407"/>
      <c r="E184" s="807"/>
      <c r="F184" s="407"/>
      <c r="G184" s="834"/>
      <c r="H184" s="407"/>
      <c r="I184" s="835"/>
      <c r="J184" s="432"/>
      <c r="K184" s="805"/>
      <c r="L184" s="407"/>
      <c r="M184" s="805"/>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844" t="s">
        <v>789</v>
      </c>
      <c r="N194" s="420">
        <v>410</v>
      </c>
      <c r="O194" s="806" t="s">
        <v>12</v>
      </c>
      <c r="P194" s="420">
        <v>336</v>
      </c>
      <c r="Q194" s="806" t="s">
        <v>12</v>
      </c>
      <c r="R194" s="420">
        <v>353</v>
      </c>
      <c r="S194" s="806"/>
      <c r="T194" s="420">
        <v>372</v>
      </c>
      <c r="U194" s="827" t="s">
        <v>15</v>
      </c>
      <c r="V194" s="420">
        <v>396.12799999999999</v>
      </c>
      <c r="W194" s="827" t="s">
        <v>15</v>
      </c>
      <c r="X194" s="420">
        <v>360.99799999999999</v>
      </c>
      <c r="Y194" s="804"/>
      <c r="Z194" s="420">
        <v>466</v>
      </c>
      <c r="AA194" s="804"/>
      <c r="AB194" s="420">
        <v>366</v>
      </c>
      <c r="AC194" s="804"/>
      <c r="AD194" s="472"/>
      <c r="AE194" s="472"/>
      <c r="AF194" s="407"/>
      <c r="AG194" s="261">
        <v>10</v>
      </c>
      <c r="AH194" s="248">
        <v>9</v>
      </c>
      <c r="AI194" s="248">
        <v>8</v>
      </c>
      <c r="AJ194" s="593"/>
      <c r="AK194" s="249"/>
      <c r="AL194" s="4"/>
    </row>
    <row r="195" spans="1:38" ht="15" thickBot="1" x14ac:dyDescent="0.4">
      <c r="A195" s="275"/>
      <c r="B195" s="270"/>
      <c r="C195" s="807"/>
      <c r="D195" s="407"/>
      <c r="E195" s="807"/>
      <c r="F195" s="407"/>
      <c r="G195" s="807"/>
      <c r="H195" s="407"/>
      <c r="I195" s="805"/>
      <c r="J195" s="407"/>
      <c r="K195" s="807"/>
      <c r="L195" s="407"/>
      <c r="M195" s="845"/>
      <c r="N195" s="407"/>
      <c r="O195" s="807"/>
      <c r="P195" s="432"/>
      <c r="Q195" s="807"/>
      <c r="R195" s="407"/>
      <c r="S195" s="807"/>
      <c r="T195" s="407"/>
      <c r="U195" s="828"/>
      <c r="V195" s="407"/>
      <c r="W195" s="828"/>
      <c r="X195" s="407"/>
      <c r="Y195" s="805"/>
      <c r="Z195" s="407"/>
      <c r="AA195" s="805"/>
      <c r="AB195" s="407"/>
      <c r="AC195" s="805"/>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5"/>
      <c r="AA200" s="825"/>
      <c r="AB200" s="825"/>
      <c r="AC200" s="826"/>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14</v>
      </c>
      <c r="AI204" s="248">
        <v>12</v>
      </c>
      <c r="AJ204" s="593"/>
      <c r="AK204" s="249"/>
      <c r="AL204" s="4"/>
    </row>
    <row r="205" spans="1:38"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4"/>
      <c r="D215" s="420">
        <v>383</v>
      </c>
      <c r="E215" s="806" t="s">
        <v>12</v>
      </c>
      <c r="F215" s="420">
        <v>426</v>
      </c>
      <c r="G215" s="804"/>
      <c r="H215" s="420">
        <v>410.673</v>
      </c>
      <c r="I215" s="849"/>
      <c r="J215" s="420">
        <v>385.99700000000001</v>
      </c>
      <c r="K215" s="804"/>
      <c r="L215" s="420">
        <v>305</v>
      </c>
      <c r="M215" s="804"/>
      <c r="N215" s="420">
        <v>423</v>
      </c>
      <c r="O215" s="804"/>
      <c r="P215" s="420">
        <v>302.48899999999998</v>
      </c>
      <c r="Q215" s="804"/>
      <c r="R215" s="420">
        <v>361</v>
      </c>
      <c r="S215" s="804"/>
      <c r="T215" s="420">
        <v>370.99700000000001</v>
      </c>
      <c r="U215" s="804"/>
      <c r="V215" s="420">
        <v>402.00299999999999</v>
      </c>
      <c r="W215" s="804"/>
      <c r="X215" s="420">
        <v>398</v>
      </c>
      <c r="Y215" s="804"/>
      <c r="Z215" s="420">
        <v>420</v>
      </c>
      <c r="AA215" s="806" t="s">
        <v>12</v>
      </c>
      <c r="AB215" s="420">
        <v>400</v>
      </c>
      <c r="AC215" s="804"/>
      <c r="AD215" s="472"/>
      <c r="AE215" s="472"/>
      <c r="AF215" s="407"/>
      <c r="AG215" s="261">
        <v>14</v>
      </c>
      <c r="AH215" s="248">
        <v>9</v>
      </c>
      <c r="AI215" s="248">
        <v>8</v>
      </c>
      <c r="AJ215" s="593"/>
      <c r="AK215" s="249"/>
      <c r="AL215" s="4"/>
    </row>
    <row r="216" spans="1:38" ht="15" thickBot="1" x14ac:dyDescent="0.4">
      <c r="A216" s="275"/>
      <c r="B216" s="270"/>
      <c r="C216" s="814"/>
      <c r="D216" s="407"/>
      <c r="E216" s="807"/>
      <c r="F216" s="407"/>
      <c r="G216" s="805"/>
      <c r="H216" s="407"/>
      <c r="I216" s="850"/>
      <c r="J216" s="407"/>
      <c r="K216" s="805"/>
      <c r="L216" s="407"/>
      <c r="M216" s="805"/>
      <c r="N216" s="407"/>
      <c r="O216" s="805"/>
      <c r="P216" s="432"/>
      <c r="Q216" s="805"/>
      <c r="R216" s="407"/>
      <c r="S216" s="805"/>
      <c r="T216" s="407"/>
      <c r="U216" s="805"/>
      <c r="V216" s="407"/>
      <c r="W216" s="805"/>
      <c r="X216" s="407"/>
      <c r="Y216" s="805"/>
      <c r="Z216" s="407"/>
      <c r="AA216" s="807"/>
      <c r="AB216" s="407"/>
      <c r="AC216" s="805"/>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1">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14</v>
      </c>
      <c r="AI226" s="248">
        <v>9</v>
      </c>
      <c r="AJ226" s="593"/>
      <c r="AK226" s="249"/>
      <c r="AL226" s="4"/>
    </row>
    <row r="227" spans="1:38"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14</v>
      </c>
      <c r="AI237" s="248">
        <v>14</v>
      </c>
      <c r="AJ237" s="593"/>
      <c r="AK237" s="249"/>
      <c r="AL237" s="4"/>
    </row>
    <row r="238" spans="1:38"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7" t="s">
        <v>235</v>
      </c>
      <c r="P247" s="420">
        <v>327</v>
      </c>
      <c r="Q247" s="804"/>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13</v>
      </c>
      <c r="AH247" s="248">
        <v>12</v>
      </c>
      <c r="AI247" s="248">
        <v>11</v>
      </c>
      <c r="AJ247" s="593"/>
      <c r="AK247" s="249"/>
      <c r="AL247" s="4"/>
    </row>
    <row r="248" spans="1:38" x14ac:dyDescent="0.35">
      <c r="A248" s="275"/>
      <c r="B248" s="270"/>
      <c r="C248" s="805"/>
      <c r="D248" s="407"/>
      <c r="E248" s="805"/>
      <c r="F248" s="407"/>
      <c r="G248" s="805"/>
      <c r="H248" s="407"/>
      <c r="I248" s="805"/>
      <c r="J248" s="407"/>
      <c r="K248" s="805"/>
      <c r="L248" s="407"/>
      <c r="M248" s="805"/>
      <c r="N248" s="407"/>
      <c r="O248" s="828"/>
      <c r="P248" s="432"/>
      <c r="Q248" s="805"/>
      <c r="R248" s="407"/>
      <c r="S248" s="805"/>
      <c r="T248" s="407"/>
      <c r="U248" s="805"/>
      <c r="V248" s="407"/>
      <c r="W248" s="805"/>
      <c r="X248" s="407"/>
      <c r="Y248" s="852"/>
      <c r="Z248" s="407"/>
      <c r="AA248" s="805"/>
      <c r="AB248" s="407"/>
      <c r="AC248" s="805"/>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t="s">
        <v>235</v>
      </c>
      <c r="X257" s="420">
        <v>353</v>
      </c>
      <c r="Y257" s="804"/>
      <c r="Z257" s="420">
        <v>366</v>
      </c>
      <c r="AA257" s="804"/>
      <c r="AB257" s="420">
        <v>344</v>
      </c>
      <c r="AC257" s="804"/>
      <c r="AD257" s="472"/>
      <c r="AE257" s="472"/>
      <c r="AF257" s="424"/>
      <c r="AG257" s="261">
        <v>13</v>
      </c>
      <c r="AH257" s="248">
        <v>10</v>
      </c>
      <c r="AI257" s="248">
        <v>2</v>
      </c>
      <c r="AJ257" s="593"/>
      <c r="AK257" s="249"/>
      <c r="AL257" s="4"/>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4"/>
      <c r="D267" s="420">
        <v>375</v>
      </c>
      <c r="E267" s="804"/>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14</v>
      </c>
      <c r="AH267" s="248">
        <v>13</v>
      </c>
      <c r="AI267" s="248">
        <v>11</v>
      </c>
      <c r="AJ267" s="593"/>
      <c r="AK267" s="249"/>
      <c r="AL267" s="4"/>
    </row>
    <row r="268" spans="1:38" x14ac:dyDescent="0.35">
      <c r="A268" s="275"/>
      <c r="B268" s="270"/>
      <c r="C268" s="805"/>
      <c r="D268" s="407"/>
      <c r="E268" s="805"/>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4"/>
      <c r="P278" s="420">
        <v>244</v>
      </c>
      <c r="Q278" s="804"/>
      <c r="R278" s="420">
        <v>354</v>
      </c>
      <c r="S278" s="804"/>
      <c r="T278" s="420">
        <v>341</v>
      </c>
      <c r="U278" s="804"/>
      <c r="V278" s="420">
        <v>323</v>
      </c>
      <c r="W278" s="804"/>
      <c r="X278" s="420">
        <v>333</v>
      </c>
      <c r="Y278" s="804"/>
      <c r="Z278" s="420">
        <v>323.56400000000002</v>
      </c>
      <c r="AA278" s="804"/>
      <c r="AB278" s="420">
        <v>414.99599999999998</v>
      </c>
      <c r="AC278" s="804"/>
      <c r="AD278" s="472"/>
      <c r="AE278" s="472"/>
      <c r="AF278" s="424"/>
      <c r="AG278" s="261">
        <v>14</v>
      </c>
      <c r="AH278" s="248">
        <v>11</v>
      </c>
      <c r="AI278" s="248">
        <v>5</v>
      </c>
      <c r="AJ278" s="593"/>
      <c r="AK278" s="249"/>
      <c r="AL278" s="4"/>
    </row>
    <row r="279" spans="1:38" x14ac:dyDescent="0.35">
      <c r="A279" s="275"/>
      <c r="B279" s="270"/>
      <c r="C279" s="805"/>
      <c r="D279" s="407"/>
      <c r="E279" s="805"/>
      <c r="F279" s="407"/>
      <c r="G279" s="805"/>
      <c r="H279" s="407"/>
      <c r="I279" s="805"/>
      <c r="J279" s="407"/>
      <c r="K279" s="805"/>
      <c r="L279" s="407"/>
      <c r="M279" s="805"/>
      <c r="N279" s="407"/>
      <c r="O279" s="805"/>
      <c r="P279" s="432"/>
      <c r="Q279" s="805"/>
      <c r="R279" s="407"/>
      <c r="S279" s="805"/>
      <c r="T279" s="407"/>
      <c r="U279" s="805"/>
      <c r="V279" s="407"/>
      <c r="W279" s="805"/>
      <c r="X279" s="407"/>
      <c r="Y279" s="805"/>
      <c r="Z279" s="407"/>
      <c r="AA279" s="805"/>
      <c r="AB279" s="424"/>
      <c r="AC279" s="805"/>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1">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14</v>
      </c>
      <c r="AI289" s="248">
        <v>6</v>
      </c>
      <c r="AJ289" s="593"/>
      <c r="AK289" s="249"/>
      <c r="AL289" s="4"/>
    </row>
    <row r="290" spans="1:38"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4"/>
      <c r="T300" s="420">
        <v>360</v>
      </c>
      <c r="U300" s="804"/>
      <c r="V300" s="420">
        <v>378</v>
      </c>
      <c r="W300" s="804"/>
      <c r="X300" s="420">
        <v>339</v>
      </c>
      <c r="Y300" s="806" t="s">
        <v>235</v>
      </c>
      <c r="Z300" s="420">
        <v>329</v>
      </c>
      <c r="AA300" s="804"/>
      <c r="AB300" s="420">
        <v>340.12099999999998</v>
      </c>
      <c r="AC300" s="804"/>
      <c r="AD300" s="472"/>
      <c r="AE300" s="472"/>
      <c r="AF300" s="424"/>
      <c r="AG300" s="261">
        <v>11</v>
      </c>
      <c r="AH300" s="248">
        <v>8</v>
      </c>
      <c r="AI300" s="248">
        <v>8</v>
      </c>
      <c r="AJ300" s="593"/>
      <c r="AK300" s="249"/>
      <c r="AL300" s="4"/>
    </row>
    <row r="301" spans="1:38" x14ac:dyDescent="0.35">
      <c r="A301" s="275"/>
      <c r="B301" s="270"/>
      <c r="C301" s="805"/>
      <c r="D301" s="407"/>
      <c r="E301" s="805"/>
      <c r="F301" s="407"/>
      <c r="G301" s="805"/>
      <c r="H301" s="407"/>
      <c r="I301" s="807"/>
      <c r="J301" s="407"/>
      <c r="K301" s="805"/>
      <c r="L301" s="407"/>
      <c r="M301" s="805"/>
      <c r="N301" s="407"/>
      <c r="O301" s="807"/>
      <c r="P301" s="432"/>
      <c r="Q301" s="805"/>
      <c r="R301" s="407"/>
      <c r="S301" s="805"/>
      <c r="T301" s="407"/>
      <c r="U301" s="805"/>
      <c r="V301" s="407"/>
      <c r="W301" s="805"/>
      <c r="X301" s="407"/>
      <c r="Y301" s="807"/>
      <c r="Z301" s="407"/>
      <c r="AA301" s="805"/>
      <c r="AB301" s="424"/>
      <c r="AC301" s="805"/>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7"/>
      <c r="AK306" s="858"/>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4"/>
      <c r="D311" s="420">
        <v>363</v>
      </c>
      <c r="E311" s="783"/>
      <c r="F311" s="420">
        <v>346</v>
      </c>
      <c r="G311" s="859" t="s">
        <v>235</v>
      </c>
      <c r="H311" s="420">
        <v>307</v>
      </c>
      <c r="I311" s="806" t="s">
        <v>235</v>
      </c>
      <c r="J311" s="420">
        <v>301</v>
      </c>
      <c r="K311" s="804"/>
      <c r="L311" s="420">
        <v>320</v>
      </c>
      <c r="M311" s="804"/>
      <c r="N311" s="420">
        <v>325</v>
      </c>
      <c r="O311" s="804"/>
      <c r="P311" s="420">
        <v>320</v>
      </c>
      <c r="Q311" s="804"/>
      <c r="R311" s="420">
        <v>300</v>
      </c>
      <c r="S311" s="806" t="s">
        <v>235</v>
      </c>
      <c r="T311" s="420">
        <v>94</v>
      </c>
      <c r="U311" s="561" t="s">
        <v>750</v>
      </c>
      <c r="V311" s="420"/>
      <c r="W311" s="861"/>
      <c r="X311" s="420"/>
      <c r="Y311" s="861"/>
      <c r="Z311" s="420"/>
      <c r="AA311" s="861"/>
      <c r="AB311" s="420"/>
      <c r="AC311" s="861"/>
      <c r="AD311" s="432"/>
      <c r="AE311" s="432"/>
      <c r="AF311" s="424"/>
      <c r="AG311" s="261">
        <v>6</v>
      </c>
      <c r="AH311" s="248">
        <v>5</v>
      </c>
      <c r="AI311" s="248">
        <v>4</v>
      </c>
      <c r="AJ311" s="593"/>
      <c r="AK311" s="249"/>
      <c r="AL311" s="4"/>
    </row>
    <row r="312" spans="1:38" x14ac:dyDescent="0.35">
      <c r="A312" s="406"/>
      <c r="B312" s="270"/>
      <c r="C312" s="805"/>
      <c r="D312" s="407"/>
      <c r="E312" s="784"/>
      <c r="F312" s="407"/>
      <c r="G312" s="860"/>
      <c r="H312" s="407"/>
      <c r="I312" s="807"/>
      <c r="J312" s="407"/>
      <c r="K312" s="805"/>
      <c r="L312" s="407"/>
      <c r="M312" s="805"/>
      <c r="N312" s="407"/>
      <c r="O312" s="805"/>
      <c r="P312" s="432"/>
      <c r="Q312" s="805"/>
      <c r="R312" s="407"/>
      <c r="S312" s="807"/>
      <c r="T312" s="407"/>
      <c r="U312" s="395"/>
      <c r="V312" s="407"/>
      <c r="W312" s="861"/>
      <c r="X312" s="407"/>
      <c r="Y312" s="861"/>
      <c r="Z312" s="407"/>
      <c r="AA312" s="861"/>
      <c r="AB312" s="424"/>
      <c r="AC312" s="861"/>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344</v>
      </c>
      <c r="AH318" s="397">
        <f>SUM(AH11:AH311)</f>
        <v>230</v>
      </c>
      <c r="AI318" s="397">
        <f>SUM(AI11:AI311)</f>
        <v>269</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79" t="s">
        <v>756</v>
      </c>
      <c r="H321" s="879"/>
      <c r="I321" s="881" t="s">
        <v>757</v>
      </c>
      <c r="J321" s="881"/>
      <c r="K321" s="881"/>
      <c r="L321" s="881"/>
      <c r="M321" s="883" t="s">
        <v>758</v>
      </c>
      <c r="N321" s="883"/>
      <c r="O321" s="885" t="s">
        <v>759</v>
      </c>
      <c r="P321" s="885"/>
      <c r="Q321" s="587"/>
      <c r="R321" s="588"/>
      <c r="S321" s="887" t="s">
        <v>760</v>
      </c>
      <c r="T321" s="866"/>
      <c r="U321" s="865" t="s">
        <v>761</v>
      </c>
      <c r="V321" s="883"/>
      <c r="W321" s="866"/>
      <c r="X321" s="862" t="s">
        <v>762</v>
      </c>
      <c r="Y321" s="865" t="s">
        <v>753</v>
      </c>
      <c r="Z321" s="866"/>
      <c r="AA321" s="871" t="s">
        <v>763</v>
      </c>
      <c r="AB321" s="871"/>
      <c r="AC321" s="871" t="s">
        <v>764</v>
      </c>
      <c r="AD321" s="873"/>
      <c r="AE321" s="873"/>
      <c r="AF321" s="874"/>
      <c r="AG321" s="905" t="s">
        <v>681</v>
      </c>
      <c r="AH321" s="905"/>
      <c r="AI321" s="905"/>
      <c r="AJ321" s="905"/>
      <c r="AK321" s="906"/>
      <c r="AL321" s="4"/>
    </row>
    <row r="322" spans="2:38" ht="22.75" customHeight="1" thickBot="1" x14ac:dyDescent="0.4">
      <c r="B322" s="487"/>
      <c r="C322" s="453"/>
      <c r="D322" s="453"/>
      <c r="E322" s="453"/>
      <c r="G322" s="880"/>
      <c r="H322" s="880"/>
      <c r="I322" s="882"/>
      <c r="J322" s="882"/>
      <c r="K322" s="882"/>
      <c r="L322" s="882"/>
      <c r="M322" s="884"/>
      <c r="N322" s="884"/>
      <c r="O322" s="886"/>
      <c r="P322" s="886"/>
      <c r="Q322" s="488"/>
      <c r="R322" s="589"/>
      <c r="S322" s="888"/>
      <c r="T322" s="868"/>
      <c r="U322" s="867"/>
      <c r="V322" s="890"/>
      <c r="W322" s="868"/>
      <c r="X322" s="863"/>
      <c r="Y322" s="867"/>
      <c r="Z322" s="868"/>
      <c r="AA322" s="872"/>
      <c r="AB322" s="872"/>
      <c r="AC322" s="872"/>
      <c r="AD322" s="875"/>
      <c r="AE322" s="875"/>
      <c r="AF322" s="876"/>
      <c r="AG322" s="905"/>
      <c r="AH322" s="905"/>
      <c r="AI322" s="905"/>
      <c r="AJ322" s="905"/>
      <c r="AK322" s="906"/>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88"/>
      <c r="T323" s="868"/>
      <c r="U323" s="867"/>
      <c r="V323" s="890"/>
      <c r="W323" s="868"/>
      <c r="X323" s="863"/>
      <c r="Y323" s="867"/>
      <c r="Z323" s="868"/>
      <c r="AA323" s="872"/>
      <c r="AB323" s="872"/>
      <c r="AC323" s="872"/>
      <c r="AD323" s="875"/>
      <c r="AE323" s="875"/>
      <c r="AF323" s="876"/>
      <c r="AG323" s="905"/>
      <c r="AH323" s="905"/>
      <c r="AI323" s="905"/>
      <c r="AJ323" s="905"/>
      <c r="AK323" s="906"/>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88"/>
      <c r="T324" s="868"/>
      <c r="U324" s="867"/>
      <c r="V324" s="890"/>
      <c r="W324" s="868"/>
      <c r="X324" s="863"/>
      <c r="Y324" s="867"/>
      <c r="Z324" s="868"/>
      <c r="AA324" s="872"/>
      <c r="AB324" s="872"/>
      <c r="AC324" s="872"/>
      <c r="AD324" s="875"/>
      <c r="AE324" s="875"/>
      <c r="AF324" s="876"/>
      <c r="AG324" s="905"/>
      <c r="AH324" s="905"/>
      <c r="AI324" s="905"/>
      <c r="AJ324" s="905"/>
      <c r="AK324" s="906"/>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89"/>
      <c r="T325" s="870"/>
      <c r="U325" s="869"/>
      <c r="V325" s="891"/>
      <c r="W325" s="870"/>
      <c r="X325" s="864"/>
      <c r="Y325" s="869"/>
      <c r="Z325" s="870"/>
      <c r="AA325" s="872"/>
      <c r="AB325" s="872"/>
      <c r="AC325" s="872"/>
      <c r="AD325" s="875"/>
      <c r="AE325" s="875"/>
      <c r="AF325" s="876"/>
      <c r="AG325" s="905"/>
      <c r="AH325" s="905"/>
      <c r="AI325" s="905"/>
      <c r="AJ325" s="905"/>
      <c r="AK325" s="906"/>
      <c r="AL325" s="4"/>
    </row>
    <row r="326" spans="2:38"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590"/>
      <c r="S326" s="893">
        <v>1</v>
      </c>
      <c r="T326" s="894"/>
      <c r="U326" s="895" t="s">
        <v>21</v>
      </c>
      <c r="V326" s="896"/>
      <c r="W326" s="894"/>
      <c r="X326" s="897" t="s">
        <v>770</v>
      </c>
      <c r="Y326" s="898">
        <v>379</v>
      </c>
      <c r="Z326" s="899"/>
      <c r="AA326" s="902">
        <f>AG318</f>
        <v>344</v>
      </c>
      <c r="AB326" s="902"/>
      <c r="AC326" s="902">
        <f>+Y326-AA326</f>
        <v>35</v>
      </c>
      <c r="AD326" s="903"/>
      <c r="AE326" s="903"/>
      <c r="AF326" s="904"/>
      <c r="AG326" s="905"/>
      <c r="AH326" s="905"/>
      <c r="AI326" s="905"/>
      <c r="AJ326" s="905"/>
      <c r="AK326" s="906"/>
      <c r="AL326" s="892"/>
    </row>
    <row r="327" spans="2:38" x14ac:dyDescent="0.35">
      <c r="B327" s="487"/>
      <c r="C327" s="453"/>
      <c r="D327" s="453"/>
      <c r="E327" s="597"/>
      <c r="F327" s="597"/>
      <c r="G327" s="453"/>
      <c r="H327" s="919"/>
      <c r="I327" s="453"/>
      <c r="J327" s="919"/>
      <c r="K327" s="453"/>
      <c r="L327" s="920"/>
      <c r="M327" s="453"/>
      <c r="N327" s="453"/>
      <c r="O327" s="448" t="s">
        <v>772</v>
      </c>
      <c r="P327" s="453"/>
      <c r="Q327" s="453"/>
      <c r="R327" s="590"/>
      <c r="S327" s="889"/>
      <c r="T327" s="870"/>
      <c r="U327" s="869"/>
      <c r="V327" s="891"/>
      <c r="W327" s="870"/>
      <c r="X327" s="864"/>
      <c r="Y327" s="900"/>
      <c r="Z327" s="901"/>
      <c r="AA327" s="902"/>
      <c r="AB327" s="902"/>
      <c r="AC327" s="902"/>
      <c r="AD327" s="903"/>
      <c r="AE327" s="903"/>
      <c r="AF327" s="904"/>
      <c r="AG327" s="905"/>
      <c r="AH327" s="905"/>
      <c r="AI327" s="905"/>
      <c r="AJ327" s="905"/>
      <c r="AK327" s="906"/>
      <c r="AL327" s="892"/>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3">
        <v>2</v>
      </c>
      <c r="T328" s="894"/>
      <c r="U328" s="895" t="s">
        <v>25</v>
      </c>
      <c r="V328" s="896"/>
      <c r="W328" s="894"/>
      <c r="X328" s="897" t="s">
        <v>770</v>
      </c>
      <c r="Y328" s="898">
        <f>+Y326</f>
        <v>379</v>
      </c>
      <c r="Z328" s="899"/>
      <c r="AA328" s="902">
        <f>AI318</f>
        <v>269</v>
      </c>
      <c r="AB328" s="902"/>
      <c r="AC328" s="902">
        <f>+Y328-AA328</f>
        <v>110</v>
      </c>
      <c r="AD328" s="903"/>
      <c r="AE328" s="903"/>
      <c r="AF328" s="904"/>
      <c r="AG328" s="905"/>
      <c r="AH328" s="905"/>
      <c r="AI328" s="905"/>
      <c r="AJ328" s="905"/>
      <c r="AK328" s="906"/>
      <c r="AL328" s="892"/>
    </row>
    <row r="329" spans="2:38" x14ac:dyDescent="0.35">
      <c r="B329" s="487"/>
      <c r="C329" s="453"/>
      <c r="D329" s="453"/>
      <c r="E329" s="453" t="s">
        <v>853</v>
      </c>
      <c r="G329" s="453"/>
      <c r="H329" s="596"/>
      <c r="I329" s="453"/>
      <c r="J329" s="596"/>
      <c r="K329" s="448"/>
      <c r="L329" s="453"/>
      <c r="M329" s="453"/>
      <c r="N329" s="453"/>
      <c r="O329" s="453"/>
      <c r="P329" s="453"/>
      <c r="Q329" s="453"/>
      <c r="R329" s="590"/>
      <c r="S329" s="889"/>
      <c r="T329" s="870"/>
      <c r="U329" s="869"/>
      <c r="V329" s="891"/>
      <c r="W329" s="870"/>
      <c r="X329" s="864"/>
      <c r="Y329" s="900"/>
      <c r="Z329" s="901"/>
      <c r="AA329" s="902"/>
      <c r="AB329" s="902"/>
      <c r="AC329" s="902"/>
      <c r="AD329" s="903"/>
      <c r="AE329" s="903"/>
      <c r="AF329" s="904"/>
      <c r="AG329" s="905"/>
      <c r="AH329" s="905"/>
      <c r="AI329" s="905"/>
      <c r="AJ329" s="905"/>
      <c r="AK329" s="906"/>
      <c r="AL329" s="892"/>
    </row>
    <row r="330" spans="2:38" x14ac:dyDescent="0.35">
      <c r="B330" s="487"/>
      <c r="C330" s="453"/>
      <c r="D330" s="453"/>
      <c r="E330" s="453"/>
      <c r="F330" s="492"/>
      <c r="G330" s="453"/>
      <c r="H330" s="453"/>
      <c r="I330" s="488"/>
      <c r="J330" s="488"/>
      <c r="K330" s="453"/>
      <c r="M330" s="453"/>
      <c r="N330" s="453"/>
      <c r="O330" s="453"/>
      <c r="P330" s="453"/>
      <c r="Q330" s="453"/>
      <c r="R330" s="590"/>
      <c r="S330" s="893">
        <v>3</v>
      </c>
      <c r="T330" s="894"/>
      <c r="U330" s="895" t="s">
        <v>773</v>
      </c>
      <c r="V330" s="896"/>
      <c r="W330" s="894"/>
      <c r="X330" s="897" t="s">
        <v>774</v>
      </c>
      <c r="Y330" s="909">
        <v>139.59100000000001</v>
      </c>
      <c r="Z330" s="910"/>
      <c r="AA330" s="913">
        <f>AK318</f>
        <v>0</v>
      </c>
      <c r="AB330" s="913"/>
      <c r="AC330" s="913">
        <f>+Y330-AA330</f>
        <v>139.59100000000001</v>
      </c>
      <c r="AD330" s="917"/>
      <c r="AE330" s="917"/>
      <c r="AF330" s="918"/>
      <c r="AG330" s="905"/>
      <c r="AH330" s="905"/>
      <c r="AI330" s="905"/>
      <c r="AJ330" s="905"/>
      <c r="AK330" s="906"/>
      <c r="AL330" s="892"/>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889"/>
      <c r="T331" s="870"/>
      <c r="U331" s="869"/>
      <c r="V331" s="891"/>
      <c r="W331" s="870"/>
      <c r="X331" s="864"/>
      <c r="Y331" s="911"/>
      <c r="Z331" s="912"/>
      <c r="AA331" s="913"/>
      <c r="AB331" s="913"/>
      <c r="AC331" s="913"/>
      <c r="AD331" s="917"/>
      <c r="AE331" s="917"/>
      <c r="AF331" s="918"/>
      <c r="AG331" s="905"/>
      <c r="AH331" s="905"/>
      <c r="AI331" s="905"/>
      <c r="AJ331" s="905"/>
      <c r="AK331" s="906"/>
      <c r="AL331" s="892"/>
    </row>
    <row r="332" spans="2:38" x14ac:dyDescent="0.35">
      <c r="B332" s="487"/>
      <c r="C332" s="453"/>
      <c r="D332" s="453"/>
      <c r="E332" s="453"/>
      <c r="F332" s="492"/>
      <c r="G332" s="453"/>
      <c r="H332" s="453"/>
      <c r="I332" s="453"/>
      <c r="J332" s="453"/>
      <c r="K332" s="453"/>
      <c r="L332" s="453"/>
      <c r="M332" s="453"/>
      <c r="N332" s="453"/>
      <c r="O332" s="453"/>
      <c r="P332" s="453"/>
      <c r="Q332" s="453"/>
      <c r="R332" s="590"/>
      <c r="S332" s="893">
        <v>4</v>
      </c>
      <c r="T332" s="894"/>
      <c r="U332" s="895" t="s">
        <v>24</v>
      </c>
      <c r="V332" s="896"/>
      <c r="W332" s="894"/>
      <c r="X332" s="897" t="s">
        <v>770</v>
      </c>
      <c r="Y332" s="898">
        <f>+Y326</f>
        <v>379</v>
      </c>
      <c r="Z332" s="899"/>
      <c r="AA332" s="902">
        <f>AH318</f>
        <v>230</v>
      </c>
      <c r="AB332" s="902"/>
      <c r="AC332" s="902">
        <f>+Y332-AA332</f>
        <v>149</v>
      </c>
      <c r="AD332" s="903"/>
      <c r="AE332" s="903"/>
      <c r="AF332" s="904"/>
      <c r="AG332" s="905"/>
      <c r="AH332" s="905"/>
      <c r="AI332" s="905"/>
      <c r="AJ332" s="905"/>
      <c r="AK332" s="906"/>
      <c r="AL332" s="892"/>
    </row>
    <row r="333" spans="2:38"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591"/>
      <c r="S333" s="889"/>
      <c r="T333" s="870"/>
      <c r="U333" s="869"/>
      <c r="V333" s="891"/>
      <c r="W333" s="870"/>
      <c r="X333" s="864"/>
      <c r="Y333" s="900"/>
      <c r="Z333" s="901"/>
      <c r="AA333" s="902"/>
      <c r="AB333" s="902"/>
      <c r="AC333" s="902"/>
      <c r="AD333" s="903"/>
      <c r="AE333" s="903"/>
      <c r="AF333" s="904"/>
      <c r="AG333" s="905"/>
      <c r="AH333" s="905"/>
      <c r="AI333" s="905"/>
      <c r="AJ333" s="905"/>
      <c r="AK333" s="906"/>
      <c r="AL333" s="892"/>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0">
        <v>5</v>
      </c>
      <c r="T334" s="872"/>
      <c r="U334" s="875" t="s">
        <v>851</v>
      </c>
      <c r="V334" s="923"/>
      <c r="W334" s="924"/>
      <c r="X334" s="402" t="s">
        <v>770</v>
      </c>
      <c r="Y334" s="903">
        <v>379</v>
      </c>
      <c r="Z334" s="925"/>
      <c r="AA334" s="902">
        <f>AJ318</f>
        <v>40</v>
      </c>
      <c r="AB334" s="902"/>
      <c r="AC334" s="902">
        <f>+Y334-AA334</f>
        <v>339</v>
      </c>
      <c r="AD334" s="903"/>
      <c r="AE334" s="903"/>
      <c r="AF334" s="904"/>
      <c r="AG334" s="905"/>
      <c r="AH334" s="905"/>
      <c r="AI334" s="905"/>
      <c r="AJ334" s="905"/>
      <c r="AK334" s="906"/>
      <c r="AL334" s="892"/>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1"/>
      <c r="T335" s="932"/>
      <c r="U335" s="926" t="s">
        <v>307</v>
      </c>
      <c r="V335" s="927"/>
      <c r="W335" s="928"/>
      <c r="X335" s="499" t="s">
        <v>770</v>
      </c>
      <c r="Y335" s="915"/>
      <c r="Z335" s="929"/>
      <c r="AA335" s="914"/>
      <c r="AB335" s="914"/>
      <c r="AC335" s="914">
        <f>+Y335-AA335</f>
        <v>0</v>
      </c>
      <c r="AD335" s="915"/>
      <c r="AE335" s="915"/>
      <c r="AF335" s="916"/>
      <c r="AG335" s="907"/>
      <c r="AH335" s="907"/>
      <c r="AI335" s="907"/>
      <c r="AJ335" s="907"/>
      <c r="AK335" s="908"/>
      <c r="AL335" s="89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A248:AK250 A251:Q251 S251:AK251 A252:AK252">
    <cfRule type="cellIs" dxfId="3270" priority="344" operator="equal">
      <formula>"HOLD"</formula>
    </cfRule>
    <cfRule type="cellIs" dxfId="3269" priority="343" operator="equal">
      <formula>"completedw"</formula>
    </cfRule>
    <cfRule type="cellIs" dxfId="3268" priority="345" operator="equal">
      <formula>"ROW"</formula>
    </cfRule>
  </conditionalFormatting>
  <conditionalFormatting sqref="A53:B53">
    <cfRule type="cellIs" dxfId="3267" priority="340" operator="equal">
      <formula>"completedw"</formula>
    </cfRule>
    <cfRule type="cellIs" dxfId="3266" priority="341" operator="equal">
      <formula>"HOLD"</formula>
    </cfRule>
    <cfRule type="cellIs" dxfId="3265" priority="342" operator="equal">
      <formula>"ROW"</formula>
    </cfRule>
  </conditionalFormatting>
  <conditionalFormatting sqref="A63:B63">
    <cfRule type="cellIs" dxfId="3264" priority="337" operator="equal">
      <formula>"completedw"</formula>
    </cfRule>
    <cfRule type="cellIs" dxfId="3263" priority="338" operator="equal">
      <formula>"HOLD"</formula>
    </cfRule>
    <cfRule type="cellIs" dxfId="3262" priority="339" operator="equal">
      <formula>"ROW"</formula>
    </cfRule>
  </conditionalFormatting>
  <conditionalFormatting sqref="A68:B70">
    <cfRule type="cellIs" dxfId="3261" priority="1427" operator="equal">
      <formula>"ROW"</formula>
    </cfRule>
    <cfRule type="cellIs" dxfId="3260" priority="1426" operator="equal">
      <formula>"HOLD"</formula>
    </cfRule>
    <cfRule type="cellIs" dxfId="3259" priority="1425" operator="equal">
      <formula>"completedw"</formula>
    </cfRule>
  </conditionalFormatting>
  <conditionalFormatting sqref="A74:B74">
    <cfRule type="cellIs" dxfId="3258" priority="335" operator="equal">
      <formula>"HOLD"</formula>
    </cfRule>
    <cfRule type="cellIs" dxfId="3257" priority="336" operator="equal">
      <formula>"ROW"</formula>
    </cfRule>
    <cfRule type="cellIs" dxfId="3256" priority="334" operator="equal">
      <formula>"completedw"</formula>
    </cfRule>
  </conditionalFormatting>
  <conditionalFormatting sqref="A79:B81">
    <cfRule type="cellIs" dxfId="3255" priority="1421" operator="equal">
      <formula>"HOLD"</formula>
    </cfRule>
    <cfRule type="cellIs" dxfId="3254" priority="1420" operator="equal">
      <formula>"completedw"</formula>
    </cfRule>
    <cfRule type="cellIs" dxfId="3253" priority="1422" operator="equal">
      <formula>"ROW"</formula>
    </cfRule>
  </conditionalFormatting>
  <conditionalFormatting sqref="A85:B85">
    <cfRule type="cellIs" dxfId="3252" priority="331" operator="equal">
      <formula>"completedw"</formula>
    </cfRule>
    <cfRule type="cellIs" dxfId="3251" priority="333" operator="equal">
      <formula>"ROW"</formula>
    </cfRule>
    <cfRule type="cellIs" dxfId="3250" priority="332" operator="equal">
      <formula>"HOLD"</formula>
    </cfRule>
  </conditionalFormatting>
  <conditionalFormatting sqref="A90:B92">
    <cfRule type="cellIs" dxfId="3249" priority="1415" operator="equal">
      <formula>"completedw"</formula>
    </cfRule>
    <cfRule type="cellIs" dxfId="3248" priority="1417" operator="equal">
      <formula>"ROW"</formula>
    </cfRule>
    <cfRule type="cellIs" dxfId="3247" priority="1416" operator="equal">
      <formula>"HOLD"</formula>
    </cfRule>
  </conditionalFormatting>
  <conditionalFormatting sqref="A96:B96">
    <cfRule type="cellIs" dxfId="3246" priority="328" operator="equal">
      <formula>"completedw"</formula>
    </cfRule>
    <cfRule type="cellIs" dxfId="3245" priority="329" operator="equal">
      <formula>"HOLD"</formula>
    </cfRule>
    <cfRule type="cellIs" dxfId="3244" priority="330" operator="equal">
      <formula>"ROW"</formula>
    </cfRule>
  </conditionalFormatting>
  <conditionalFormatting sqref="A108:B108">
    <cfRule type="cellIs" dxfId="3243" priority="326" operator="equal">
      <formula>"HOLD"</formula>
    </cfRule>
    <cfRule type="cellIs" dxfId="3242" priority="327" operator="equal">
      <formula>"ROW"</formula>
    </cfRule>
    <cfRule type="cellIs" dxfId="3241" priority="325" operator="equal">
      <formula>"completedw"</formula>
    </cfRule>
  </conditionalFormatting>
  <conditionalFormatting sqref="A120:B120">
    <cfRule type="cellIs" dxfId="3240" priority="320" operator="equal">
      <formula>"HOLD"</formula>
    </cfRule>
    <cfRule type="cellIs" dxfId="3239" priority="319" operator="equal">
      <formula>"completedw"</formula>
    </cfRule>
    <cfRule type="cellIs" dxfId="3238" priority="321" operator="equal">
      <formula>"ROW"</formula>
    </cfRule>
  </conditionalFormatting>
  <conditionalFormatting sqref="A132:B132">
    <cfRule type="cellIs" dxfId="3237" priority="318" operator="equal">
      <formula>"ROW"</formula>
    </cfRule>
    <cfRule type="cellIs" dxfId="3236" priority="317" operator="equal">
      <formula>"HOLD"</formula>
    </cfRule>
    <cfRule type="cellIs" dxfId="3235" priority="316" operator="equal">
      <formula>"completedw"</formula>
    </cfRule>
  </conditionalFormatting>
  <conditionalFormatting sqref="A144:B144">
    <cfRule type="cellIs" dxfId="3234" priority="289" operator="equal">
      <formula>"completedw"</formula>
    </cfRule>
    <cfRule type="cellIs" dxfId="3233" priority="290" operator="equal">
      <formula>"HOLD"</formula>
    </cfRule>
    <cfRule type="cellIs" dxfId="3232" priority="291" operator="equal">
      <formula>"ROW"</formula>
    </cfRule>
  </conditionalFormatting>
  <conditionalFormatting sqref="A156:B157">
    <cfRule type="cellIs" dxfId="3231" priority="288" operator="equal">
      <formula>"ROW"</formula>
    </cfRule>
    <cfRule type="cellIs" dxfId="3230" priority="287" operator="equal">
      <formula>"HOLD"</formula>
    </cfRule>
    <cfRule type="cellIs" dxfId="3229" priority="286" operator="equal">
      <formula>"completedw"</formula>
    </cfRule>
  </conditionalFormatting>
  <conditionalFormatting sqref="A167:B167">
    <cfRule type="cellIs" dxfId="3228" priority="315" operator="equal">
      <formula>"ROW"</formula>
    </cfRule>
    <cfRule type="cellIs" dxfId="3227" priority="314" operator="equal">
      <formula>"HOLD"</formula>
    </cfRule>
    <cfRule type="cellIs" dxfId="3226" priority="313" operator="equal">
      <formula>"completedw"</formula>
    </cfRule>
  </conditionalFormatting>
  <conditionalFormatting sqref="A178:B178">
    <cfRule type="cellIs" dxfId="3225" priority="310" operator="equal">
      <formula>"completedw"</formula>
    </cfRule>
    <cfRule type="cellIs" dxfId="3224" priority="311" operator="equal">
      <formula>"HOLD"</formula>
    </cfRule>
    <cfRule type="cellIs" dxfId="3223" priority="312" operator="equal">
      <formula>"ROW"</formula>
    </cfRule>
  </conditionalFormatting>
  <conditionalFormatting sqref="A189:B189">
    <cfRule type="cellIs" dxfId="3222" priority="307" operator="equal">
      <formula>"completedw"</formula>
    </cfRule>
    <cfRule type="cellIs" dxfId="3221" priority="309" operator="equal">
      <formula>"ROW"</formula>
    </cfRule>
    <cfRule type="cellIs" dxfId="3220" priority="308" operator="equal">
      <formula>"HOLD"</formula>
    </cfRule>
  </conditionalFormatting>
  <conditionalFormatting sqref="A200:B200">
    <cfRule type="cellIs" dxfId="3219" priority="285" operator="equal">
      <formula>"ROW"</formula>
    </cfRule>
    <cfRule type="cellIs" dxfId="3218" priority="283" operator="equal">
      <formula>"completedw"</formula>
    </cfRule>
    <cfRule type="cellIs" dxfId="3217" priority="284" operator="equal">
      <formula>"HOLD"</formula>
    </cfRule>
  </conditionalFormatting>
  <conditionalFormatting sqref="A243:B243">
    <cfRule type="cellIs" dxfId="3216" priority="354" operator="equal">
      <formula>"ROW"</formula>
    </cfRule>
    <cfRule type="cellIs" dxfId="3215" priority="353" operator="equal">
      <formula>"HOLD"</formula>
    </cfRule>
    <cfRule type="cellIs" dxfId="3214" priority="352" operator="equal">
      <formula>"completedw"</formula>
    </cfRule>
  </conditionalFormatting>
  <conditionalFormatting sqref="A253:B253">
    <cfRule type="cellIs" dxfId="3213" priority="351" operator="equal">
      <formula>"ROW"</formula>
    </cfRule>
    <cfRule type="cellIs" dxfId="3212" priority="350" operator="equal">
      <formula>"HOLD"</formula>
    </cfRule>
    <cfRule type="cellIs" dxfId="3211" priority="349" operator="equal">
      <formula>"completedw"</formula>
    </cfRule>
  </conditionalFormatting>
  <conditionalFormatting sqref="A259:B261">
    <cfRule type="cellIs" dxfId="3210" priority="146" operator="equal">
      <formula>"HOLD"</formula>
    </cfRule>
    <cfRule type="cellIs" dxfId="3209" priority="145" operator="equal">
      <formula>"completedw"</formula>
    </cfRule>
    <cfRule type="cellIs" dxfId="3208" priority="147" operator="equal">
      <formula>"ROW"</formula>
    </cfRule>
  </conditionalFormatting>
  <conditionalFormatting sqref="A263:B263">
    <cfRule type="cellIs" dxfId="3207" priority="346" operator="equal">
      <formula>"completedw"</formula>
    </cfRule>
    <cfRule type="cellIs" dxfId="3206" priority="347" operator="equal">
      <formula>"HOLD"</formula>
    </cfRule>
    <cfRule type="cellIs" dxfId="3205" priority="348" operator="equal">
      <formula>"ROW"</formula>
    </cfRule>
  </conditionalFormatting>
  <conditionalFormatting sqref="A273:B273">
    <cfRule type="cellIs" dxfId="3204" priority="304" operator="equal">
      <formula>"completedw"</formula>
    </cfRule>
    <cfRule type="cellIs" dxfId="3203" priority="305" operator="equal">
      <formula>"HOLD"</formula>
    </cfRule>
    <cfRule type="cellIs" dxfId="3202" priority="306" operator="equal">
      <formula>"ROW"</formula>
    </cfRule>
  </conditionalFormatting>
  <conditionalFormatting sqref="A278:B280">
    <cfRule type="cellIs" dxfId="3201" priority="1349" operator="equal">
      <formula>"HOLD"</formula>
    </cfRule>
    <cfRule type="cellIs" dxfId="3200" priority="1348" operator="equal">
      <formula>"completedw"</formula>
    </cfRule>
    <cfRule type="cellIs" dxfId="3199" priority="1350" operator="equal">
      <formula>"ROW"</formula>
    </cfRule>
  </conditionalFormatting>
  <conditionalFormatting sqref="A284:B284">
    <cfRule type="cellIs" dxfId="3198" priority="303" operator="equal">
      <formula>"ROW"</formula>
    </cfRule>
    <cfRule type="cellIs" dxfId="3197" priority="302" operator="equal">
      <formula>"HOLD"</formula>
    </cfRule>
    <cfRule type="cellIs" dxfId="3196" priority="301" operator="equal">
      <formula>"completedw"</formula>
    </cfRule>
  </conditionalFormatting>
  <conditionalFormatting sqref="A289:B291">
    <cfRule type="cellIs" dxfId="3195" priority="1341" operator="equal">
      <formula>"completedw"</formula>
    </cfRule>
    <cfRule type="cellIs" dxfId="3194" priority="1342" operator="equal">
      <formula>"HOLD"</formula>
    </cfRule>
    <cfRule type="cellIs" dxfId="3193" priority="1343" operator="equal">
      <formula>"ROW"</formula>
    </cfRule>
  </conditionalFormatting>
  <conditionalFormatting sqref="A295:B295">
    <cfRule type="cellIs" dxfId="3192" priority="300" operator="equal">
      <formula>"ROW"</formula>
    </cfRule>
    <cfRule type="cellIs" dxfId="3191" priority="299" operator="equal">
      <formula>"HOLD"</formula>
    </cfRule>
    <cfRule type="cellIs" dxfId="3190" priority="298" operator="equal">
      <formula>"completedw"</formula>
    </cfRule>
  </conditionalFormatting>
  <conditionalFormatting sqref="A300:B302">
    <cfRule type="cellIs" dxfId="3189" priority="785" operator="equal">
      <formula>"completedw"</formula>
    </cfRule>
    <cfRule type="cellIs" dxfId="3188" priority="787" operator="equal">
      <formula>"ROW"</formula>
    </cfRule>
    <cfRule type="cellIs" dxfId="3187" priority="786" operator="equal">
      <formula>"HOLD"</formula>
    </cfRule>
  </conditionalFormatting>
  <conditionalFormatting sqref="A306:B306">
    <cfRule type="cellIs" dxfId="3186" priority="295" operator="equal">
      <formula>"completedw"</formula>
    </cfRule>
    <cfRule type="cellIs" dxfId="3185" priority="296" operator="equal">
      <formula>"HOLD"</formula>
    </cfRule>
    <cfRule type="cellIs" dxfId="3184" priority="297" operator="equal">
      <formula>"ROW"</formula>
    </cfRule>
  </conditionalFormatting>
  <conditionalFormatting sqref="A311:B313">
    <cfRule type="cellIs" dxfId="3183" priority="699" operator="equal">
      <formula>"HOLD"</formula>
    </cfRule>
    <cfRule type="cellIs" dxfId="3182" priority="700" operator="equal">
      <formula>"ROW"</formula>
    </cfRule>
    <cfRule type="cellIs" dxfId="3181" priority="698" operator="equal">
      <formula>"completedw"</formula>
    </cfRule>
  </conditionalFormatting>
  <conditionalFormatting sqref="A315:B315">
    <cfRule type="cellIs" dxfId="3180" priority="267" operator="equal">
      <formula>"completedw"</formula>
    </cfRule>
    <cfRule type="cellIs" dxfId="3179" priority="268" operator="equal">
      <formula>"HOLD"</formula>
    </cfRule>
    <cfRule type="cellIs" dxfId="3178" priority="269" operator="equal">
      <formula>"ROW"</formula>
    </cfRule>
  </conditionalFormatting>
  <conditionalFormatting sqref="A61:C62">
    <cfRule type="cellIs" dxfId="3177" priority="494" operator="equal">
      <formula>"HOLD"</formula>
    </cfRule>
    <cfRule type="cellIs" dxfId="3176" priority="493" operator="equal">
      <formula>"completedw"</formula>
    </cfRule>
    <cfRule type="cellIs" dxfId="3175" priority="495" operator="equal">
      <formula>"ROW"</formula>
    </cfRule>
  </conditionalFormatting>
  <conditionalFormatting sqref="A106:C107">
    <cfRule type="cellIs" dxfId="3174" priority="811" operator="equal">
      <formula>"HOLD"</formula>
    </cfRule>
    <cfRule type="cellIs" dxfId="3173" priority="812" operator="equal">
      <formula>"ROW"</formula>
    </cfRule>
    <cfRule type="cellIs" dxfId="3172" priority="810" operator="equal">
      <formula>"completedw"</formula>
    </cfRule>
  </conditionalFormatting>
  <conditionalFormatting sqref="A267:C268">
    <cfRule type="cellIs" dxfId="3171" priority="1028" operator="equal">
      <formula>"HOLD"</formula>
    </cfRule>
    <cfRule type="cellIs" dxfId="3170" priority="1029" operator="equal">
      <formula>"ROW"</formula>
    </cfRule>
    <cfRule type="cellIs" dxfId="3169" priority="1027" operator="equal">
      <formula>"completedw"</formula>
    </cfRule>
  </conditionalFormatting>
  <conditionalFormatting sqref="A187:E187">
    <cfRule type="cellIs" dxfId="3168" priority="378" operator="equal">
      <formula>"ROW"</formula>
    </cfRule>
    <cfRule type="cellIs" dxfId="3167" priority="377" operator="equal">
      <formula>"HOLD"</formula>
    </cfRule>
    <cfRule type="cellIs" dxfId="3166" priority="376" operator="equal">
      <formula>"completedw"</formula>
    </cfRule>
  </conditionalFormatting>
  <conditionalFormatting sqref="A208:E209">
    <cfRule type="cellIs" dxfId="3165" priority="248" operator="equal">
      <formula>"ROW"</formula>
    </cfRule>
    <cfRule type="cellIs" dxfId="3164" priority="247" operator="equal">
      <formula>"HOLD"</formula>
    </cfRule>
    <cfRule type="cellIs" dxfId="3163" priority="246" operator="equal">
      <formula>"completedw"</formula>
    </cfRule>
  </conditionalFormatting>
  <conditionalFormatting sqref="A72:I73">
    <cfRule type="cellIs" dxfId="3162" priority="445" operator="equal">
      <formula>"completedw"</formula>
    </cfRule>
    <cfRule type="cellIs" dxfId="3161" priority="447" operator="equal">
      <formula>"ROW"</formula>
    </cfRule>
    <cfRule type="cellIs" dxfId="3160" priority="446" operator="equal">
      <formula>"HOLD"</formula>
    </cfRule>
  </conditionalFormatting>
  <conditionalFormatting sqref="A118:I119">
    <cfRule type="cellIs" dxfId="3159" priority="233" operator="equal">
      <formula>"ROW"</formula>
    </cfRule>
    <cfRule type="cellIs" dxfId="3158" priority="232" operator="equal">
      <formula>"HOLD"</formula>
    </cfRule>
    <cfRule type="cellIs" dxfId="3157" priority="231" operator="equal">
      <formula>"completedw"</formula>
    </cfRule>
  </conditionalFormatting>
  <conditionalFormatting sqref="A180:L182">
    <cfRule type="cellIs" dxfId="3156" priority="10" operator="equal">
      <formula>"HOLD"</formula>
    </cfRule>
    <cfRule type="cellIs" dxfId="3155" priority="11" operator="equal">
      <formula>"ROW"</formula>
    </cfRule>
    <cfRule type="cellIs" dxfId="3154" priority="9" operator="equal">
      <formula>"completedw"</formula>
    </cfRule>
  </conditionalFormatting>
  <conditionalFormatting sqref="A183:L186">
    <cfRule type="cellIs" dxfId="3153" priority="1308" operator="equal">
      <formula>"completedw"</formula>
    </cfRule>
    <cfRule type="cellIs" dxfId="3152" priority="1310" operator="equal">
      <formula>"ROW"</formula>
    </cfRule>
    <cfRule type="cellIs" dxfId="3151" priority="1309" operator="equal">
      <formula>"HOLD"</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50" priority="542" operator="equal">
      <formula>"completedw"</formula>
    </cfRule>
    <cfRule type="cellIs" dxfId="3149" priority="544" operator="equal">
      <formula>"ROW"</formula>
    </cfRule>
    <cfRule type="cellIs" dxfId="3148" priority="543" operator="equal">
      <formula>"HOLD"</formula>
    </cfRule>
  </conditionalFormatting>
  <conditionalFormatting sqref="B57">
    <cfRule type="cellIs" dxfId="3147" priority="1428" operator="equal">
      <formula>"wip"</formula>
    </cfRule>
    <cfRule type="cellIs" dxfId="3146" priority="1429" operator="equal">
      <formula>"Completed"</formula>
    </cfRule>
  </conditionalFormatting>
  <conditionalFormatting sqref="B68">
    <cfRule type="cellIs" dxfId="3145" priority="1423" operator="equal">
      <formula>"wip"</formula>
    </cfRule>
    <cfRule type="cellIs" dxfId="3144" priority="1424" operator="equal">
      <formula>"Completed"</formula>
    </cfRule>
  </conditionalFormatting>
  <conditionalFormatting sqref="B79">
    <cfRule type="cellIs" dxfId="3143" priority="1418" operator="equal">
      <formula>"wip"</formula>
    </cfRule>
    <cfRule type="cellIs" dxfId="3142" priority="1419" operator="equal">
      <formula>"Completed"</formula>
    </cfRule>
  </conditionalFormatting>
  <conditionalFormatting sqref="B90">
    <cfRule type="cellIs" dxfId="3141" priority="1414" operator="equal">
      <formula>"Completed"</formula>
    </cfRule>
    <cfRule type="cellIs" dxfId="3140" priority="1413" operator="equal">
      <formula>"wip"</formula>
    </cfRule>
  </conditionalFormatting>
  <conditionalFormatting sqref="B102">
    <cfRule type="cellIs" dxfId="3139" priority="1646" operator="equal">
      <formula>"wip"</formula>
    </cfRule>
    <cfRule type="cellIs" dxfId="3138" priority="1647" operator="equal">
      <formula>"Completed"</formula>
    </cfRule>
  </conditionalFormatting>
  <conditionalFormatting sqref="B114">
    <cfRule type="cellIs" dxfId="3137" priority="1644" operator="equal">
      <formula>"wip"</formula>
    </cfRule>
    <cfRule type="cellIs" dxfId="3136" priority="1645" operator="equal">
      <formula>"Completed"</formula>
    </cfRule>
  </conditionalFormatting>
  <conditionalFormatting sqref="B126">
    <cfRule type="cellIs" dxfId="3135" priority="1642" operator="equal">
      <formula>"wip"</formula>
    </cfRule>
    <cfRule type="cellIs" dxfId="3134" priority="1643" operator="equal">
      <formula>"Completed"</formula>
    </cfRule>
  </conditionalFormatting>
  <conditionalFormatting sqref="B138">
    <cfRule type="cellIs" dxfId="3133" priority="1641" operator="equal">
      <formula>"Completed"</formula>
    </cfRule>
    <cfRule type="cellIs" dxfId="3132" priority="1640" operator="equal">
      <formula>"wip"</formula>
    </cfRule>
  </conditionalFormatting>
  <conditionalFormatting sqref="B150">
    <cfRule type="cellIs" dxfId="3131" priority="1639" operator="equal">
      <formula>"Completed"</formula>
    </cfRule>
    <cfRule type="cellIs" dxfId="3130" priority="1638" operator="equal">
      <formula>"wip"</formula>
    </cfRule>
  </conditionalFormatting>
  <conditionalFormatting sqref="B161">
    <cfRule type="cellIs" dxfId="3129" priority="1636" operator="equal">
      <formula>"wip"</formula>
    </cfRule>
    <cfRule type="cellIs" dxfId="3128" priority="1637" operator="equal">
      <formula>"Completed"</formula>
    </cfRule>
  </conditionalFormatting>
  <conditionalFormatting sqref="B172">
    <cfRule type="cellIs" dxfId="3127" priority="1635" operator="equal">
      <formula>"Completed"</formula>
    </cfRule>
    <cfRule type="cellIs" dxfId="3126" priority="1634" operator="equal">
      <formula>"wip"</formula>
    </cfRule>
  </conditionalFormatting>
  <conditionalFormatting sqref="B183">
    <cfRule type="cellIs" dxfId="3125" priority="1606" operator="equal">
      <formula>"wip"</formula>
    </cfRule>
    <cfRule type="cellIs" dxfId="3124" priority="1607" operator="equal">
      <formula>"Completed"</formula>
    </cfRule>
  </conditionalFormatting>
  <conditionalFormatting sqref="B194">
    <cfRule type="cellIs" dxfId="3123" priority="1576" operator="equal">
      <formula>"wip"</formula>
    </cfRule>
    <cfRule type="cellIs" dxfId="3122" priority="1577" operator="equal">
      <formula>"Completed"</formula>
    </cfRule>
  </conditionalFormatting>
  <conditionalFormatting sqref="B204">
    <cfRule type="cellIs" dxfId="3121" priority="1548" operator="equal">
      <formula>"wip"</formula>
    </cfRule>
    <cfRule type="cellIs" dxfId="3120" priority="1549" operator="equal">
      <formula>"Completed"</formula>
    </cfRule>
  </conditionalFormatting>
  <conditionalFormatting sqref="B215">
    <cfRule type="cellIs" dxfId="3119" priority="1520" operator="equal">
      <formula>"wip"</formula>
    </cfRule>
    <cfRule type="cellIs" dxfId="3118" priority="1521" operator="equal">
      <formula>"Completed"</formula>
    </cfRule>
  </conditionalFormatting>
  <conditionalFormatting sqref="B221">
    <cfRule type="cellIs" dxfId="3117" priority="359" operator="equal">
      <formula>"HOLD"</formula>
    </cfRule>
    <cfRule type="cellIs" dxfId="3116" priority="358" operator="equal">
      <formula>"completedw"</formula>
    </cfRule>
    <cfRule type="cellIs" dxfId="3115" priority="360" operator="equal">
      <formula>"ROW"</formula>
    </cfRule>
  </conditionalFormatting>
  <conditionalFormatting sqref="B226">
    <cfRule type="cellIs" dxfId="3114" priority="1492" operator="equal">
      <formula>"wip"</formula>
    </cfRule>
    <cfRule type="cellIs" dxfId="3113" priority="1493" operator="equal">
      <formula>"Completed"</formula>
    </cfRule>
  </conditionalFormatting>
  <conditionalFormatting sqref="B232">
    <cfRule type="cellIs" dxfId="3112" priority="357" operator="equal">
      <formula>"ROW"</formula>
    </cfRule>
    <cfRule type="cellIs" dxfId="3111" priority="355" operator="equal">
      <formula>"completedw"</formula>
    </cfRule>
    <cfRule type="cellIs" dxfId="3110" priority="356" operator="equal">
      <formula>"HOLD"</formula>
    </cfRule>
  </conditionalFormatting>
  <conditionalFormatting sqref="B237">
    <cfRule type="cellIs" dxfId="3109" priority="1465" operator="equal">
      <formula>"Completed"</formula>
    </cfRule>
    <cfRule type="cellIs" dxfId="3108" priority="1464" operator="equal">
      <formula>"wip"</formula>
    </cfRule>
  </conditionalFormatting>
  <conditionalFormatting sqref="B247">
    <cfRule type="cellIs" dxfId="3107" priority="1436" operator="equal">
      <formula>"wip"</formula>
    </cfRule>
    <cfRule type="cellIs" dxfId="3106" priority="1437" operator="equal">
      <formula>"Completed"</formula>
    </cfRule>
  </conditionalFormatting>
  <conditionalFormatting sqref="B257">
    <cfRule type="cellIs" dxfId="3105" priority="1382" operator="equal">
      <formula>"wip"</formula>
    </cfRule>
    <cfRule type="cellIs" dxfId="3104" priority="1383" operator="equal">
      <formula>"Completed"</formula>
    </cfRule>
  </conditionalFormatting>
  <conditionalFormatting sqref="B267">
    <cfRule type="cellIs" dxfId="3103" priority="1411" operator="equal">
      <formula>"wip"</formula>
    </cfRule>
    <cfRule type="cellIs" dxfId="3102" priority="1412" operator="equal">
      <formula>"Completed"</formula>
    </cfRule>
  </conditionalFormatting>
  <conditionalFormatting sqref="B278">
    <cfRule type="cellIs" dxfId="3101" priority="1346" operator="equal">
      <formula>"wip"</formula>
    </cfRule>
    <cfRule type="cellIs" dxfId="3100" priority="1347" operator="equal">
      <formula>"Completed"</formula>
    </cfRule>
  </conditionalFormatting>
  <conditionalFormatting sqref="B289">
    <cfRule type="cellIs" dxfId="3099" priority="1340" operator="equal">
      <formula>"Completed"</formula>
    </cfRule>
    <cfRule type="cellIs" dxfId="3098" priority="1339" operator="equal">
      <formula>"wip"</formula>
    </cfRule>
  </conditionalFormatting>
  <conditionalFormatting sqref="B300">
    <cfRule type="cellIs" dxfId="3097" priority="783" operator="equal">
      <formula>"wip"</formula>
    </cfRule>
    <cfRule type="cellIs" dxfId="3096" priority="784" operator="equal">
      <formula>"Completed"</formula>
    </cfRule>
  </conditionalFormatting>
  <conditionalFormatting sqref="B311">
    <cfRule type="cellIs" dxfId="3095" priority="697" operator="equal">
      <formula>"Completed"</formula>
    </cfRule>
    <cfRule type="cellIs" dxfId="3094" priority="696"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3" priority="1277" operator="equal">
      <formula>"Completed"</formula>
    </cfRule>
    <cfRule type="cellIs" dxfId="3092" priority="1278" operator="equal">
      <formula>"wip"</formula>
    </cfRule>
  </conditionalFormatting>
  <conditionalFormatting sqref="C25">
    <cfRule type="containsText" dxfId="3091" priority="28" operator="containsText" text="Hold">
      <formula>NOT(ISERROR(SEARCH("Hold",C25)))</formula>
    </cfRule>
  </conditionalFormatting>
  <conditionalFormatting sqref="C36:C37">
    <cfRule type="cellIs" dxfId="3090" priority="603" operator="equal">
      <formula>"wip"</formula>
    </cfRule>
    <cfRule type="containsText" dxfId="3089" priority="599" operator="containsText" text="Hold">
      <formula>NOT(ISERROR(SEARCH("Hold",C36)))</formula>
    </cfRule>
    <cfRule type="cellIs" dxfId="3088" priority="600" operator="equal">
      <formula>"completedw"</formula>
    </cfRule>
    <cfRule type="cellIs" dxfId="3087" priority="601" operator="equal">
      <formula>"HOLD"</formula>
    </cfRule>
    <cfRule type="cellIs" dxfId="3086" priority="602" operator="equal">
      <formula>"ROW"</formula>
    </cfRule>
    <cfRule type="cellIs" dxfId="3085" priority="604" operator="equal">
      <formula>"Completed"</formula>
    </cfRule>
  </conditionalFormatting>
  <conditionalFormatting sqref="C79:C80">
    <cfRule type="cellIs" dxfId="3084" priority="224" operator="equal">
      <formula>"completedw"</formula>
    </cfRule>
    <cfRule type="containsText" dxfId="3083" priority="223" operator="containsText" text="Hold">
      <formula>NOT(ISERROR(SEARCH("Hold",C79)))</formula>
    </cfRule>
    <cfRule type="cellIs" dxfId="3082" priority="225" operator="equal">
      <formula>"HOLD"</formula>
    </cfRule>
    <cfRule type="cellIs" dxfId="3081" priority="226" operator="equal">
      <formula>"ROW"</formula>
    </cfRule>
    <cfRule type="cellIs" dxfId="3080" priority="227" operator="equal">
      <formula>"wip"</formula>
    </cfRule>
    <cfRule type="cellIs" dxfId="3079" priority="228" operator="equal">
      <formula>"Completed"</formula>
    </cfRule>
  </conditionalFormatting>
  <conditionalFormatting sqref="C90:C91">
    <cfRule type="cellIs" dxfId="3078" priority="581" operator="equal">
      <formula>"completedw"</formula>
    </cfRule>
    <cfRule type="cellIs" dxfId="3077" priority="582" operator="equal">
      <formula>"HOLD"</formula>
    </cfRule>
    <cfRule type="cellIs" dxfId="3076" priority="583" operator="equal">
      <formula>"ROW"</formula>
    </cfRule>
    <cfRule type="cellIs" dxfId="3075" priority="584" operator="equal">
      <formula>"wip"</formula>
    </cfRule>
    <cfRule type="cellIs" dxfId="3074" priority="585" operator="equal">
      <formula>"Completed"</formula>
    </cfRule>
    <cfRule type="containsText" dxfId="3073" priority="580" operator="containsText" text="Hold">
      <formula>NOT(ISERROR(SEARCH("Hold",C90)))</formula>
    </cfRule>
  </conditionalFormatting>
  <conditionalFormatting sqref="C102:C103">
    <cfRule type="containsText" dxfId="3072" priority="217" operator="containsText" text="Hold">
      <formula>NOT(ISERROR(SEARCH("Hold",C102)))</formula>
    </cfRule>
    <cfRule type="cellIs" dxfId="3071" priority="220" operator="equal">
      <formula>"ROW"</formula>
    </cfRule>
    <cfRule type="cellIs" dxfId="3070" priority="221" operator="equal">
      <formula>"wip"</formula>
    </cfRule>
    <cfRule type="cellIs" dxfId="3069" priority="222" operator="equal">
      <formula>"Completed"</formula>
    </cfRule>
    <cfRule type="cellIs" dxfId="3068" priority="218" operator="equal">
      <formula>"completedw"</formula>
    </cfRule>
    <cfRule type="cellIs" dxfId="3067" priority="219" operator="equal">
      <formula>"HOLD"</formula>
    </cfRule>
  </conditionalFormatting>
  <conditionalFormatting sqref="C138:C139">
    <cfRule type="containsText" dxfId="3066" priority="1252" operator="containsText" text="Hold">
      <formula>NOT(ISERROR(SEARCH("Hold",C138)))</formula>
    </cfRule>
  </conditionalFormatting>
  <conditionalFormatting sqref="C161:C162">
    <cfRule type="containsText" dxfId="3065" priority="1173" operator="containsText" text="Hold">
      <formula>NOT(ISERROR(SEARCH("Hold",C161)))</formula>
    </cfRule>
  </conditionalFormatting>
  <conditionalFormatting sqref="C172:C173">
    <cfRule type="containsText" dxfId="3064" priority="546" operator="containsText" text="Hold">
      <formula>NOT(ISERROR(SEARCH("Hold",C172)))</formula>
    </cfRule>
  </conditionalFormatting>
  <conditionalFormatting sqref="C183:C184">
    <cfRule type="containsText" dxfId="3063" priority="1176" operator="containsText" text="Hold">
      <formula>NOT(ISERROR(SEARCH("Hold",C183)))</formula>
    </cfRule>
  </conditionalFormatting>
  <conditionalFormatting sqref="C194:C195">
    <cfRule type="containsText" dxfId="3062" priority="821" operator="containsText" text="Hold">
      <formula>NOT(ISERROR(SEARCH("Hold",C194)))</formula>
    </cfRule>
  </conditionalFormatting>
  <conditionalFormatting sqref="C204:C205">
    <cfRule type="containsText" dxfId="3061" priority="193" operator="containsText" text="Hold">
      <formula>NOT(ISERROR(SEARCH("Hold",C204)))</formula>
    </cfRule>
  </conditionalFormatting>
  <conditionalFormatting sqref="C220">
    <cfRule type="cellIs" dxfId="3060" priority="158" operator="equal">
      <formula>"completedw"</formula>
    </cfRule>
    <cfRule type="cellIs" dxfId="3059" priority="159" operator="equal">
      <formula>"HOLD"</formula>
    </cfRule>
    <cfRule type="cellIs" dxfId="3058" priority="160" operator="equal">
      <formula>"ROW"</formula>
    </cfRule>
  </conditionalFormatting>
  <conditionalFormatting sqref="C226:C227">
    <cfRule type="containsText" dxfId="3057" priority="1149" operator="containsText" text="Hold">
      <formula>NOT(ISERROR(SEARCH("Hold",C226)))</formula>
    </cfRule>
  </conditionalFormatting>
  <conditionalFormatting sqref="C230">
    <cfRule type="cellIs" dxfId="3056" priority="186" operator="equal">
      <formula>"ROW"</formula>
    </cfRule>
    <cfRule type="cellIs" dxfId="3055" priority="185" operator="equal">
      <formula>"HOLD"</formula>
    </cfRule>
    <cfRule type="cellIs" dxfId="3054" priority="184" operator="equal">
      <formula>"completedw"</formula>
    </cfRule>
  </conditionalFormatting>
  <conditionalFormatting sqref="C237:C238">
    <cfRule type="containsText" dxfId="3053" priority="1148" operator="containsText" text="Hold">
      <formula>NOT(ISERROR(SEARCH("Hold",C237)))</formula>
    </cfRule>
  </conditionalFormatting>
  <conditionalFormatting sqref="C247:C248">
    <cfRule type="containsText" dxfId="3052" priority="1126" operator="containsText" text="Hold">
      <formula>NOT(ISERROR(SEARCH("Hold",C247)))</formula>
    </cfRule>
  </conditionalFormatting>
  <conditionalFormatting sqref="C257:C258">
    <cfRule type="containsText" dxfId="3051" priority="1125" operator="containsText" text="Hold">
      <formula>NOT(ISERROR(SEARCH("Hold",C257)))</formula>
    </cfRule>
  </conditionalFormatting>
  <conditionalFormatting sqref="C267:C268">
    <cfRule type="containsText" dxfId="3050" priority="1026" operator="containsText" text="Hold">
      <formula>NOT(ISERROR(SEARCH("Hold",C267)))</formula>
    </cfRule>
    <cfRule type="cellIs" dxfId="3049" priority="1031" operator="equal">
      <formula>"Completed"</formula>
    </cfRule>
    <cfRule type="cellIs" dxfId="3048" priority="1030" operator="equal">
      <formula>"wip"</formula>
    </cfRule>
  </conditionalFormatting>
  <conditionalFormatting sqref="C278:C279">
    <cfRule type="containsText" dxfId="3047" priority="1020" operator="containsText" text="Hold">
      <formula>NOT(ISERROR(SEARCH("Hold",C278)))</formula>
    </cfRule>
  </conditionalFormatting>
  <conditionalFormatting sqref="C289:C290">
    <cfRule type="cellIs" dxfId="3046" priority="886" operator="equal">
      <formula>"wip"</formula>
    </cfRule>
    <cfRule type="cellIs" dxfId="3045" priority="884" operator="equal">
      <formula>"HOLD"</formula>
    </cfRule>
    <cfRule type="cellIs" dxfId="3044" priority="885" operator="equal">
      <formula>"ROW"</formula>
    </cfRule>
    <cfRule type="containsText" dxfId="3043" priority="882" operator="containsText" text="Hold">
      <formula>NOT(ISERROR(SEARCH("Hold",C289)))</formula>
    </cfRule>
    <cfRule type="cellIs" dxfId="3042" priority="887" operator="equal">
      <formula>"Completed"</formula>
    </cfRule>
    <cfRule type="cellIs" dxfId="3041" priority="883" operator="equal">
      <formula>"completedw"</formula>
    </cfRule>
  </conditionalFormatting>
  <conditionalFormatting sqref="C300:C301">
    <cfRule type="containsText" dxfId="3040" priority="777" operator="containsText" text="Hold">
      <formula>NOT(ISERROR(SEARCH("Hold",C300)))</formula>
    </cfRule>
  </conditionalFormatting>
  <conditionalFormatting sqref="C311:C312">
    <cfRule type="containsText" dxfId="3039" priority="690" operator="containsText" text="Hold">
      <formula>NOT(ISERROR(SEARCH("Hold",C311)))</formula>
    </cfRule>
  </conditionalFormatting>
  <conditionalFormatting sqref="C278:D279 D79:R80 N268:P268 N290:P290 I47:AE48 Q267:Q268">
    <cfRule type="cellIs" dxfId="3038" priority="1024" operator="equal">
      <formula>"wip"</formula>
    </cfRule>
    <cfRule type="cellIs" dxfId="3037" priority="1023" operator="equal">
      <formula>"ROW"</formula>
    </cfRule>
    <cfRule type="cellIs" dxfId="3036" priority="1025" operator="equal">
      <formula>"Completed"</formula>
    </cfRule>
    <cfRule type="cellIs" dxfId="3035" priority="1022" operator="equal">
      <formula>"HOLD"</formula>
    </cfRule>
    <cfRule type="cellIs" dxfId="3034" priority="1021" operator="equal">
      <formula>"completedw"</formula>
    </cfRule>
  </conditionalFormatting>
  <conditionalFormatting sqref="C300:D301">
    <cfRule type="cellIs" dxfId="3033" priority="780" operator="equal">
      <formula>"ROW"</formula>
    </cfRule>
    <cfRule type="cellIs" dxfId="3032" priority="782" operator="equal">
      <formula>"Completed"</formula>
    </cfRule>
    <cfRule type="cellIs" dxfId="3031" priority="781" operator="equal">
      <formula>"wip"</formula>
    </cfRule>
    <cfRule type="cellIs" dxfId="3030" priority="779" operator="equal">
      <formula>"HOLD"</formula>
    </cfRule>
    <cfRule type="cellIs" dxfId="3029" priority="778" operator="equal">
      <formula>"completedw"</formula>
    </cfRule>
  </conditionalFormatting>
  <conditionalFormatting sqref="C311:D312">
    <cfRule type="cellIs" dxfId="3028" priority="695" operator="equal">
      <formula>"Completed"</formula>
    </cfRule>
    <cfRule type="cellIs" dxfId="3027" priority="694" operator="equal">
      <formula>"wip"</formula>
    </cfRule>
    <cfRule type="cellIs" dxfId="3026" priority="693" operator="equal">
      <formula>"ROW"</formula>
    </cfRule>
    <cfRule type="cellIs" dxfId="3025" priority="691" operator="equal">
      <formula>"completedw"</formula>
    </cfRule>
    <cfRule type="cellIs" dxfId="3024" priority="692" operator="equal">
      <formula>"HOLD"</formula>
    </cfRule>
  </conditionalFormatting>
  <conditionalFormatting sqref="C25:F25 B25:B26 D26 F26">
    <cfRule type="cellIs" dxfId="3023" priority="65" operator="equal">
      <formula>"wip"</formula>
    </cfRule>
    <cfRule type="cellIs" dxfId="3022" priority="66" operator="equal">
      <formula>"Completed"</formula>
    </cfRule>
  </conditionalFormatting>
  <conditionalFormatting sqref="C47:F48">
    <cfRule type="cellIs" dxfId="3021" priority="1230" operator="equal">
      <formula>"HOLD"</formula>
    </cfRule>
    <cfRule type="cellIs" dxfId="3020" priority="1229" operator="equal">
      <formula>"completedw"</formula>
    </cfRule>
    <cfRule type="cellIs" dxfId="3019" priority="1232" operator="equal">
      <formula>"wip"</formula>
    </cfRule>
    <cfRule type="cellIs" dxfId="3018" priority="1233" operator="equal">
      <formula>"Completed"</formula>
    </cfRule>
    <cfRule type="cellIs" dxfId="3017" priority="1231" operator="equal">
      <formula>"ROW"</formula>
    </cfRule>
  </conditionalFormatting>
  <conditionalFormatting sqref="C68:F69">
    <cfRule type="cellIs" dxfId="3016" priority="1245" operator="equal">
      <formula>"Completed"</formula>
    </cfRule>
    <cfRule type="cellIs" dxfId="3015" priority="1241" operator="equal">
      <formula>"completedw"</formula>
    </cfRule>
    <cfRule type="cellIs" dxfId="3014" priority="1243" operator="equal">
      <formula>"ROW"</formula>
    </cfRule>
    <cfRule type="cellIs" dxfId="3013" priority="1244" operator="equal">
      <formula>"wip"</formula>
    </cfRule>
    <cfRule type="cellIs" dxfId="3012" priority="1242" operator="equal">
      <formula>"HOLD"</formula>
    </cfRule>
  </conditionalFormatting>
  <conditionalFormatting sqref="C51:I51">
    <cfRule type="cellIs" dxfId="3011" priority="515" operator="equal">
      <formula>"HOLD"</formula>
    </cfRule>
    <cfRule type="cellIs" dxfId="3010" priority="516" operator="equal">
      <formula>"ROW"</formula>
    </cfRule>
    <cfRule type="cellIs" dxfId="3009" priority="514" operator="equal">
      <formula>"completedw"</formula>
    </cfRule>
  </conditionalFormatting>
  <conditionalFormatting sqref="C81:AA81 C302:AA302 C313:AA313">
    <cfRule type="cellIs" dxfId="3008" priority="1290" operator="equal">
      <formula>"HOLD"</formula>
    </cfRule>
    <cfRule type="cellIs" dxfId="3007" priority="1289" operator="equal">
      <formula>"completedw"</formula>
    </cfRule>
    <cfRule type="cellIs" dxfId="3006" priority="1293" operator="equal">
      <formula>"wip"</formula>
    </cfRule>
    <cfRule type="cellIs" dxfId="3005" priority="1292" operator="equal">
      <formula>"Completed"</formula>
    </cfRule>
    <cfRule type="cellIs" dxfId="3004" priority="1291" operator="equal">
      <formula>"ROW"</formula>
    </cfRule>
  </conditionalFormatting>
  <conditionalFormatting sqref="C185:AA185">
    <cfRule type="cellIs" dxfId="3003" priority="646" operator="equal">
      <formula>"Completed"</formula>
    </cfRule>
  </conditionalFormatting>
  <conditionalFormatting sqref="C259:AA259">
    <cfRule type="cellIs" dxfId="3002" priority="1325" operator="equal">
      <formula>"completedw"</formula>
    </cfRule>
    <cfRule type="cellIs" dxfId="3001" priority="1327" operator="equal">
      <formula>"ROW"</formula>
    </cfRule>
    <cfRule type="cellIs" dxfId="3000" priority="1326" operator="equal">
      <formula>"HOLD"</formula>
    </cfRule>
    <cfRule type="cellIs" dxfId="2999" priority="1328" operator="equal">
      <formula>"Completed"</formula>
    </cfRule>
  </conditionalFormatting>
  <conditionalFormatting sqref="C38:AC38">
    <cfRule type="cellIs" dxfId="2998" priority="1282" operator="equal">
      <formula>"wip"</formula>
    </cfRule>
    <cfRule type="cellIs" dxfId="2997" priority="1281" operator="equal">
      <formula>"Completed"</formula>
    </cfRule>
  </conditionalFormatting>
  <conditionalFormatting sqref="C57:AE58 B36">
    <cfRule type="cellIs" dxfId="2996" priority="1275" operator="equal">
      <formula>"wip"</formula>
    </cfRule>
    <cfRule type="cellIs" dxfId="2995" priority="1276" operator="equal">
      <formula>"Completed"</formula>
    </cfRule>
  </conditionalFormatting>
  <conditionalFormatting sqref="D172">
    <cfRule type="cellIs" dxfId="2994" priority="1632" operator="equal">
      <formula>"wip"</formula>
    </cfRule>
    <cfRule type="cellIs" dxfId="2993" priority="1633" operator="equal">
      <formula>"Completed"</formula>
    </cfRule>
  </conditionalFormatting>
  <conditionalFormatting sqref="D183">
    <cfRule type="cellIs" dxfId="2992" priority="1604" operator="equal">
      <formula>"wip"</formula>
    </cfRule>
    <cfRule type="cellIs" dxfId="2991" priority="1605" operator="equal">
      <formula>"Completed"</formula>
    </cfRule>
  </conditionalFormatting>
  <conditionalFormatting sqref="D194">
    <cfRule type="cellIs" dxfId="2990" priority="1574" operator="equal">
      <formula>"wip"</formula>
    </cfRule>
    <cfRule type="cellIs" dxfId="2989" priority="1575" operator="equal">
      <formula>"Completed"</formula>
    </cfRule>
  </conditionalFormatting>
  <conditionalFormatting sqref="D204">
    <cfRule type="cellIs" dxfId="2988" priority="1546" operator="equal">
      <formula>"wip"</formula>
    </cfRule>
    <cfRule type="cellIs" dxfId="2987" priority="1547" operator="equal">
      <formula>"Completed"</formula>
    </cfRule>
  </conditionalFormatting>
  <conditionalFormatting sqref="D215">
    <cfRule type="cellIs" dxfId="2986" priority="1518" operator="equal">
      <formula>"wip"</formula>
    </cfRule>
    <cfRule type="cellIs" dxfId="2985" priority="1519" operator="equal">
      <formula>"Completed"</formula>
    </cfRule>
  </conditionalFormatting>
  <conditionalFormatting sqref="D226">
    <cfRule type="cellIs" dxfId="2984" priority="1490" operator="equal">
      <formula>"wip"</formula>
    </cfRule>
    <cfRule type="cellIs" dxfId="2983" priority="1491" operator="equal">
      <formula>"Completed"</formula>
    </cfRule>
  </conditionalFormatting>
  <conditionalFormatting sqref="D237">
    <cfRule type="cellIs" dxfId="2982" priority="1463" operator="equal">
      <formula>"Completed"</formula>
    </cfRule>
    <cfRule type="cellIs" dxfId="2981" priority="1462" operator="equal">
      <formula>"wip"</formula>
    </cfRule>
  </conditionalFormatting>
  <conditionalFormatting sqref="D247">
    <cfRule type="cellIs" dxfId="2980" priority="1408" operator="equal">
      <formula>"wip"</formula>
    </cfRule>
    <cfRule type="cellIs" dxfId="2979" priority="1409" operator="equal">
      <formula>"Completed"</formula>
    </cfRule>
  </conditionalFormatting>
  <conditionalFormatting sqref="D257">
    <cfRule type="cellIs" dxfId="2978" priority="1381" operator="equal">
      <formula>"Completed"</formula>
    </cfRule>
    <cfRule type="cellIs" dxfId="2977" priority="1380" operator="equal">
      <formula>"wip"</formula>
    </cfRule>
  </conditionalFormatting>
  <conditionalFormatting sqref="D36:E37">
    <cfRule type="cellIs" dxfId="2976" priority="606" operator="equal">
      <formula>"completedw"</formula>
    </cfRule>
    <cfRule type="cellIs" dxfId="2975" priority="607" operator="equal">
      <formula>"HOLD"</formula>
    </cfRule>
    <cfRule type="cellIs" dxfId="2974" priority="609" operator="equal">
      <formula>"wip"</formula>
    </cfRule>
    <cfRule type="cellIs" dxfId="2973" priority="610" operator="equal">
      <formula>"Completed"</formula>
    </cfRule>
    <cfRule type="cellIs" dxfId="2972" priority="608" operator="equal">
      <formula>"ROW"</formula>
    </cfRule>
  </conditionalFormatting>
  <conditionalFormatting sqref="D267:E268">
    <cfRule type="cellIs" dxfId="2971" priority="1037" operator="equal">
      <formula>"Completed"</formula>
    </cfRule>
    <cfRule type="cellIs" dxfId="2970" priority="1033" operator="equal">
      <formula>"completedw"</formula>
    </cfRule>
    <cfRule type="cellIs" dxfId="2969" priority="1034" operator="equal">
      <formula>"HOLD"</formula>
    </cfRule>
    <cfRule type="cellIs" dxfId="2968" priority="1035" operator="equal">
      <formula>"ROW"</formula>
    </cfRule>
    <cfRule type="cellIs" dxfId="2967" priority="1036" operator="equal">
      <formula>"wip"</formula>
    </cfRule>
  </conditionalFormatting>
  <conditionalFormatting sqref="D289:E290">
    <cfRule type="cellIs" dxfId="2966" priority="890" operator="equal">
      <formula>"HOLD"</formula>
    </cfRule>
    <cfRule type="cellIs" dxfId="2965" priority="893" operator="equal">
      <formula>"Completed"</formula>
    </cfRule>
    <cfRule type="cellIs" dxfId="2964" priority="892" operator="equal">
      <formula>"wip"</formula>
    </cfRule>
    <cfRule type="cellIs" dxfId="2963" priority="891" operator="equal">
      <formula>"ROW"</formula>
    </cfRule>
    <cfRule type="cellIs" dxfId="2962" priority="889" operator="equal">
      <formula>"completedw"</formula>
    </cfRule>
  </conditionalFormatting>
  <conditionalFormatting sqref="D219:G220">
    <cfRule type="cellIs" dxfId="2961" priority="203" operator="equal">
      <formula>"ROW"</formula>
    </cfRule>
    <cfRule type="cellIs" dxfId="2960" priority="201" operator="equal">
      <formula>"completedw"</formula>
    </cfRule>
    <cfRule type="cellIs" dxfId="2959" priority="202" operator="equal">
      <formula>"HOLD"</formula>
    </cfRule>
  </conditionalFormatting>
  <conditionalFormatting sqref="D90:I91">
    <cfRule type="cellIs" dxfId="2958" priority="1181" operator="equal">
      <formula>"completedw"</formula>
    </cfRule>
    <cfRule type="cellIs" dxfId="2957" priority="1182" operator="equal">
      <formula>"HOLD"</formula>
    </cfRule>
    <cfRule type="cellIs" dxfId="2956" priority="1183" operator="equal">
      <formula>"ROW"</formula>
    </cfRule>
    <cfRule type="cellIs" dxfId="2955" priority="1184" operator="equal">
      <formula>"wip"</formula>
    </cfRule>
    <cfRule type="cellIs" dxfId="2954"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3" priority="1333" operator="equal">
      <formula>"ROW"</formula>
    </cfRule>
    <cfRule type="cellIs" dxfId="2952"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1"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50"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9" priority="1311" operator="equal">
      <formula>"wip"</formula>
    </cfRule>
  </conditionalFormatting>
  <conditionalFormatting sqref="E25">
    <cfRule type="containsText" dxfId="2948" priority="57" operator="containsText" text="Hold">
      <formula>NOT(ISERROR(SEARCH("Hold",E25)))</formula>
    </cfRule>
  </conditionalFormatting>
  <conditionalFormatting sqref="E36:E37">
    <cfRule type="containsText" dxfId="2947" priority="605" operator="containsText" text="Hold">
      <formula>NOT(ISERROR(SEARCH("Hold",E36)))</formula>
    </cfRule>
  </conditionalFormatting>
  <conditionalFormatting sqref="E47:E48">
    <cfRule type="containsText" dxfId="2946" priority="1228" operator="containsText" text="Hold">
      <formula>NOT(ISERROR(SEARCH("Hold",E47)))</formula>
    </cfRule>
  </conditionalFormatting>
  <conditionalFormatting sqref="E68:E69">
    <cfRule type="containsText" dxfId="2945" priority="1240" operator="containsText" text="Hold">
      <formula>NOT(ISERROR(SEARCH("Hold",E68)))</formula>
    </cfRule>
  </conditionalFormatting>
  <conditionalFormatting sqref="E83:E84">
    <cfRule type="cellIs" dxfId="2944" priority="133" operator="equal">
      <formula>"ROW"</formula>
    </cfRule>
    <cfRule type="cellIs" dxfId="2943" priority="132" operator="equal">
      <formula>"HOLD"</formula>
    </cfRule>
    <cfRule type="cellIs" dxfId="2942" priority="131" operator="equal">
      <formula>"completedw"</formula>
    </cfRule>
  </conditionalFormatting>
  <conditionalFormatting sqref="E94:E95">
    <cfRule type="cellIs" dxfId="2941" priority="438" operator="equal">
      <formula>"ROW"</formula>
    </cfRule>
    <cfRule type="cellIs" dxfId="2940" priority="436" operator="equal">
      <formula>"completedw"</formula>
    </cfRule>
    <cfRule type="cellIs" dxfId="2939" priority="437" operator="equal">
      <formula>"HOLD"</formula>
    </cfRule>
  </conditionalFormatting>
  <conditionalFormatting sqref="E106:E107">
    <cfRule type="cellIs" dxfId="2938" priority="431" operator="equal">
      <formula>"HOLD"</formula>
    </cfRule>
    <cfRule type="cellIs" dxfId="2937" priority="430" operator="equal">
      <formula>"completedw"</formula>
    </cfRule>
    <cfRule type="cellIs" dxfId="2936" priority="432" operator="equal">
      <formula>"ROW"</formula>
    </cfRule>
  </conditionalFormatting>
  <conditionalFormatting sqref="E126:E127">
    <cfRule type="containsText" dxfId="2935" priority="809" operator="containsText" text="Hold">
      <formula>NOT(ISERROR(SEARCH("Hold",E126)))</formula>
    </cfRule>
  </conditionalFormatting>
  <conditionalFormatting sqref="E138:E139">
    <cfRule type="containsText" dxfId="2934" priority="1251" operator="containsText" text="Hold">
      <formula>NOT(ISERROR(SEARCH("Hold",E138)))</formula>
    </cfRule>
  </conditionalFormatting>
  <conditionalFormatting sqref="E154:E155">
    <cfRule type="cellIs" dxfId="2933" priority="409" operator="equal">
      <formula>"completedw"</formula>
    </cfRule>
    <cfRule type="cellIs" dxfId="2932" priority="410" operator="equal">
      <formula>"HOLD"</formula>
    </cfRule>
    <cfRule type="cellIs" dxfId="2931" priority="411" operator="equal">
      <formula>"ROW"</formula>
    </cfRule>
  </conditionalFormatting>
  <conditionalFormatting sqref="E161:E162">
    <cfRule type="containsText" dxfId="2930" priority="1172" operator="containsText" text="Hold">
      <formula>NOT(ISERROR(SEARCH("Hold",E161)))</formula>
    </cfRule>
  </conditionalFormatting>
  <conditionalFormatting sqref="E172:E173">
    <cfRule type="containsText" dxfId="2929" priority="545" operator="containsText" text="Hold">
      <formula>NOT(ISERROR(SEARCH("Hold",E172)))</formula>
    </cfRule>
  </conditionalFormatting>
  <conditionalFormatting sqref="E183:E184">
    <cfRule type="containsText" dxfId="2928" priority="804" operator="containsText" text="Hold">
      <formula>NOT(ISERROR(SEARCH("Hold",E183)))</formula>
    </cfRule>
  </conditionalFormatting>
  <conditionalFormatting sqref="E194:E195">
    <cfRule type="containsText" dxfId="2927" priority="822" operator="containsText" text="Hold">
      <formula>NOT(ISERROR(SEARCH("Hold",E194)))</formula>
    </cfRule>
  </conditionalFormatting>
  <conditionalFormatting sqref="E215:E216">
    <cfRule type="containsText" dxfId="2926" priority="1175" operator="containsText" text="Hold">
      <formula>NOT(ISERROR(SEARCH("Hold",E215)))</formula>
    </cfRule>
  </conditionalFormatting>
  <conditionalFormatting sqref="E226:E227">
    <cfRule type="containsText" dxfId="2925" priority="1150" operator="containsText" text="Hold">
      <formula>NOT(ISERROR(SEARCH("Hold",E226)))</formula>
    </cfRule>
  </conditionalFormatting>
  <conditionalFormatting sqref="E230">
    <cfRule type="cellIs" dxfId="2924" priority="539" operator="equal">
      <formula>"completedw"</formula>
    </cfRule>
    <cfRule type="cellIs" dxfId="2923" priority="541" operator="equal">
      <formula>"ROW"</formula>
    </cfRule>
    <cfRule type="cellIs" dxfId="2922" priority="540" operator="equal">
      <formula>"HOLD"</formula>
    </cfRule>
  </conditionalFormatting>
  <conditionalFormatting sqref="E237:E238">
    <cfRule type="containsText" dxfId="2921" priority="1147" operator="containsText" text="Hold">
      <formula>NOT(ISERROR(SEARCH("Hold",E237)))</formula>
    </cfRule>
  </conditionalFormatting>
  <conditionalFormatting sqref="E247:E248">
    <cfRule type="containsText" dxfId="2920" priority="1127" operator="containsText" text="Hold">
      <formula>NOT(ISERROR(SEARCH("Hold",E247)))</formula>
    </cfRule>
  </conditionalFormatting>
  <conditionalFormatting sqref="E257:E258">
    <cfRule type="containsText" dxfId="2919" priority="1124" operator="containsText" text="Hold">
      <formula>NOT(ISERROR(SEARCH("Hold",E257)))</formula>
    </cfRule>
  </conditionalFormatting>
  <conditionalFormatting sqref="E267:E268">
    <cfRule type="containsText" dxfId="2918" priority="1032" operator="containsText" text="Hold">
      <formula>NOT(ISERROR(SEARCH("Hold",E267)))</formula>
    </cfRule>
  </conditionalFormatting>
  <conditionalFormatting sqref="E278:E279">
    <cfRule type="containsText" dxfId="2917" priority="1014" operator="containsText" text="Hold">
      <formula>NOT(ISERROR(SEARCH("Hold",E278)))</formula>
    </cfRule>
  </conditionalFormatting>
  <conditionalFormatting sqref="E289:E290">
    <cfRule type="containsText" dxfId="2916" priority="888" operator="containsText" text="Hold">
      <formula>NOT(ISERROR(SEARCH("Hold",E289)))</formula>
    </cfRule>
  </conditionalFormatting>
  <conditionalFormatting sqref="E300:E301">
    <cfRule type="cellIs" dxfId="2915" priority="140" operator="equal">
      <formula>"ROW"</formula>
    </cfRule>
    <cfRule type="cellIs" dxfId="2914" priority="139" operator="equal">
      <formula>"HOLD"</formula>
    </cfRule>
    <cfRule type="cellIs" dxfId="2913" priority="142" operator="equal">
      <formula>"Completed"</formula>
    </cfRule>
    <cfRule type="cellIs" dxfId="2912" priority="141" operator="equal">
      <formula>"wip"</formula>
    </cfRule>
    <cfRule type="containsText" dxfId="2911" priority="137" operator="containsText" text="Hold">
      <formula>NOT(ISERROR(SEARCH("Hold",E300)))</formula>
    </cfRule>
    <cfRule type="cellIs" dxfId="2910" priority="138" operator="equal">
      <formula>"completedw"</formula>
    </cfRule>
  </conditionalFormatting>
  <conditionalFormatting sqref="E311:E312">
    <cfRule type="containsText" dxfId="2909" priority="122" operator="containsText" text="Hold">
      <formula>NOT(ISERROR(SEARCH("Hold",E311)))</formula>
    </cfRule>
  </conditionalFormatting>
  <conditionalFormatting sqref="E278:F279">
    <cfRule type="cellIs" dxfId="2908" priority="1019" operator="equal">
      <formula>"Completed"</formula>
    </cfRule>
    <cfRule type="cellIs" dxfId="2907" priority="1017" operator="equal">
      <formula>"ROW"</formula>
    </cfRule>
    <cfRule type="cellIs" dxfId="2906" priority="1018" operator="equal">
      <formula>"wip"</formula>
    </cfRule>
    <cfRule type="cellIs" dxfId="2905" priority="1016" operator="equal">
      <formula>"HOLD"</formula>
    </cfRule>
    <cfRule type="cellIs" dxfId="2904" priority="1015" operator="equal">
      <formula>"completedw"</formula>
    </cfRule>
  </conditionalFormatting>
  <conditionalFormatting sqref="E311:F312">
    <cfRule type="cellIs" dxfId="2903" priority="127" operator="equal">
      <formula>"Completed"</formula>
    </cfRule>
    <cfRule type="cellIs" dxfId="2902" priority="124" operator="equal">
      <formula>"HOLD"</formula>
    </cfRule>
    <cfRule type="cellIs" dxfId="2901" priority="123" operator="equal">
      <formula>"completedw"</formula>
    </cfRule>
    <cfRule type="cellIs" dxfId="2900" priority="125" operator="equal">
      <formula>"ROW"</formula>
    </cfRule>
    <cfRule type="cellIs" dxfId="2899" priority="126" operator="equal">
      <formula>"wip"</formula>
    </cfRule>
  </conditionalFormatting>
  <conditionalFormatting sqref="E61:I62">
    <cfRule type="cellIs" dxfId="2898" priority="490" operator="equal">
      <formula>"completedw"</formula>
    </cfRule>
    <cfRule type="cellIs" dxfId="2897" priority="491" operator="equal">
      <formula>"HOLD"</formula>
    </cfRule>
    <cfRule type="cellIs" dxfId="2896" priority="492" operator="equal">
      <formula>"ROW"</formula>
    </cfRule>
  </conditionalFormatting>
  <conditionalFormatting sqref="F172">
    <cfRule type="cellIs" dxfId="2895" priority="1630" operator="equal">
      <formula>"wip"</formula>
    </cfRule>
    <cfRule type="cellIs" dxfId="2894" priority="1631" operator="equal">
      <formula>"Completed"</formula>
    </cfRule>
  </conditionalFormatting>
  <conditionalFormatting sqref="F183">
    <cfRule type="cellIs" dxfId="2893" priority="1603" operator="equal">
      <formula>"Completed"</formula>
    </cfRule>
    <cfRule type="cellIs" dxfId="2892" priority="1602" operator="equal">
      <formula>"wip"</formula>
    </cfRule>
  </conditionalFormatting>
  <conditionalFormatting sqref="F194">
    <cfRule type="cellIs" dxfId="2891" priority="1572" operator="equal">
      <formula>"wip"</formula>
    </cfRule>
    <cfRule type="cellIs" dxfId="2890" priority="1573" operator="equal">
      <formula>"Completed"</formula>
    </cfRule>
  </conditionalFormatting>
  <conditionalFormatting sqref="F204">
    <cfRule type="cellIs" dxfId="2889" priority="1544" operator="equal">
      <formula>"wip"</formula>
    </cfRule>
    <cfRule type="cellIs" dxfId="2888" priority="1545" operator="equal">
      <formula>"Completed"</formula>
    </cfRule>
  </conditionalFormatting>
  <conditionalFormatting sqref="F215">
    <cfRule type="cellIs" dxfId="2887" priority="1517" operator="equal">
      <formula>"Completed"</formula>
    </cfRule>
    <cfRule type="cellIs" dxfId="2886" priority="1516" operator="equal">
      <formula>"wip"</formula>
    </cfRule>
  </conditionalFormatting>
  <conditionalFormatting sqref="F226">
    <cfRule type="cellIs" dxfId="2885" priority="1488" operator="equal">
      <formula>"wip"</formula>
    </cfRule>
    <cfRule type="cellIs" dxfId="2884" priority="1489" operator="equal">
      <formula>"Completed"</formula>
    </cfRule>
  </conditionalFormatting>
  <conditionalFormatting sqref="F237">
    <cfRule type="cellIs" dxfId="2883" priority="1461" operator="equal">
      <formula>"Completed"</formula>
    </cfRule>
    <cfRule type="cellIs" dxfId="2882" priority="1460" operator="equal">
      <formula>"wip"</formula>
    </cfRule>
  </conditionalFormatting>
  <conditionalFormatting sqref="F247">
    <cfRule type="cellIs" dxfId="2881" priority="1406" operator="equal">
      <formula>"wip"</formula>
    </cfRule>
    <cfRule type="cellIs" dxfId="2880" priority="1407" operator="equal">
      <formula>"Completed"</formula>
    </cfRule>
  </conditionalFormatting>
  <conditionalFormatting sqref="F257">
    <cfRule type="cellIs" dxfId="2879" priority="1379" operator="equal">
      <formula>"Completed"</formula>
    </cfRule>
    <cfRule type="cellIs" dxfId="2878" priority="1378" operator="equal">
      <formula>"wip"</formula>
    </cfRule>
  </conditionalFormatting>
  <conditionalFormatting sqref="F36:G37">
    <cfRule type="cellIs" dxfId="2877" priority="612" operator="equal">
      <formula>"completedw"</formula>
    </cfRule>
    <cfRule type="cellIs" dxfId="2876" priority="613" operator="equal">
      <formula>"HOLD"</formula>
    </cfRule>
    <cfRule type="cellIs" dxfId="2875" priority="614" operator="equal">
      <formula>"ROW"</formula>
    </cfRule>
    <cfRule type="cellIs" dxfId="2874" priority="615" operator="equal">
      <formula>"wip"</formula>
    </cfRule>
    <cfRule type="cellIs" dxfId="2873" priority="616" operator="equal">
      <formula>"Completed"</formula>
    </cfRule>
  </conditionalFormatting>
  <conditionalFormatting sqref="F267:G268">
    <cfRule type="cellIs" dxfId="2872" priority="1042" operator="equal">
      <formula>"wip"</formula>
    </cfRule>
    <cfRule type="cellIs" dxfId="2871" priority="1043" operator="equal">
      <formula>"Completed"</formula>
    </cfRule>
    <cfRule type="cellIs" dxfId="2870" priority="1041" operator="equal">
      <formula>"ROW"</formula>
    </cfRule>
    <cfRule type="cellIs" dxfId="2869" priority="1040" operator="equal">
      <formula>"HOLD"</formula>
    </cfRule>
    <cfRule type="cellIs" dxfId="2868" priority="1039" operator="equal">
      <formula>"completedw"</formula>
    </cfRule>
  </conditionalFormatting>
  <conditionalFormatting sqref="F289:G290">
    <cfRule type="cellIs" dxfId="2867" priority="896" operator="equal">
      <formula>"HOLD"</formula>
    </cfRule>
    <cfRule type="cellIs" dxfId="2866" priority="895" operator="equal">
      <formula>"completedw"</formula>
    </cfRule>
    <cfRule type="cellIs" dxfId="2865" priority="899" operator="equal">
      <formula>"Completed"</formula>
    </cfRule>
    <cfRule type="cellIs" dxfId="2864" priority="898" operator="equal">
      <formula>"wip"</formula>
    </cfRule>
    <cfRule type="cellIs" dxfId="2863" priority="897" operator="equal">
      <formula>"ROW"</formula>
    </cfRule>
  </conditionalFormatting>
  <conditionalFormatting sqref="F300:H301">
    <cfRule type="cellIs" dxfId="2862" priority="770" operator="equal">
      <formula>"wip"</formula>
    </cfRule>
    <cfRule type="cellIs" dxfId="2861" priority="771" operator="equal">
      <formula>"Completed"</formula>
    </cfRule>
    <cfRule type="cellIs" dxfId="2860" priority="767" operator="equal">
      <formula>"completedw"</formula>
    </cfRule>
    <cfRule type="cellIs" dxfId="2859" priority="768" operator="equal">
      <formula>"HOLD"</formula>
    </cfRule>
    <cfRule type="cellIs" dxfId="2858" priority="769" operator="equal">
      <formula>"ROW"</formula>
    </cfRule>
  </conditionalFormatting>
  <conditionalFormatting sqref="G25:G26">
    <cfRule type="containsText" dxfId="2857" priority="36" operator="containsText" text="Hold">
      <formula>NOT(ISERROR(SEARCH("Hold",G25)))</formula>
    </cfRule>
  </conditionalFormatting>
  <conditionalFormatting sqref="G29">
    <cfRule type="cellIs" dxfId="2856" priority="61" operator="equal">
      <formula>"completedw"</formula>
    </cfRule>
    <cfRule type="cellIs" dxfId="2855" priority="63" operator="equal">
      <formula>"ROW"</formula>
    </cfRule>
    <cfRule type="cellIs" dxfId="2854" priority="62" operator="equal">
      <formula>"HOLD"</formula>
    </cfRule>
  </conditionalFormatting>
  <conditionalFormatting sqref="G36:G37">
    <cfRule type="containsText" dxfId="2853" priority="611" operator="containsText" text="Hold">
      <formula>NOT(ISERROR(SEARCH("Hold",G36)))</formula>
    </cfRule>
  </conditionalFormatting>
  <conditionalFormatting sqref="G47:G48">
    <cfRule type="containsText" dxfId="2852" priority="1222" operator="containsText" text="Hold">
      <formula>NOT(ISERROR(SEARCH("Hold",G47)))</formula>
    </cfRule>
  </conditionalFormatting>
  <conditionalFormatting sqref="G68:G69">
    <cfRule type="containsText" dxfId="2851" priority="1234" operator="containsText" text="Hold">
      <formula>NOT(ISERROR(SEARCH("Hold",G68)))</formula>
    </cfRule>
  </conditionalFormatting>
  <conditionalFormatting sqref="G114:G115">
    <cfRule type="containsText" dxfId="2850" priority="1273" operator="containsText" text="Hold">
      <formula>NOT(ISERROR(SEARCH("Hold",G114)))</formula>
    </cfRule>
  </conditionalFormatting>
  <conditionalFormatting sqref="G126:G127">
    <cfRule type="containsText" dxfId="2849" priority="1258" operator="containsText" text="Hold">
      <formula>NOT(ISERROR(SEARCH("Hold",G126)))</formula>
    </cfRule>
  </conditionalFormatting>
  <conditionalFormatting sqref="G133">
    <cfRule type="cellIs" dxfId="2848" priority="273" operator="equal">
      <formula>"completedw"</formula>
    </cfRule>
    <cfRule type="cellIs" dxfId="2847" priority="275" operator="equal">
      <formula>"ROW"</formula>
    </cfRule>
    <cfRule type="cellIs" dxfId="2846" priority="274" operator="equal">
      <formula>"HOLD"</formula>
    </cfRule>
  </conditionalFormatting>
  <conditionalFormatting sqref="G138:G139">
    <cfRule type="containsText" dxfId="2845" priority="1270" operator="containsText" text="Hold">
      <formula>NOT(ISERROR(SEARCH("Hold",G138)))</formula>
    </cfRule>
  </conditionalFormatting>
  <conditionalFormatting sqref="G161:G162">
    <cfRule type="containsText" dxfId="2844" priority="1171" operator="containsText" text="Hold">
      <formula>NOT(ISERROR(SEARCH("Hold",G161)))</formula>
    </cfRule>
  </conditionalFormatting>
  <conditionalFormatting sqref="G176:G177">
    <cfRule type="cellIs" dxfId="2843" priority="381" operator="equal">
      <formula>"ROW"</formula>
    </cfRule>
    <cfRule type="cellIs" dxfId="2842" priority="380" operator="equal">
      <formula>"HOLD"</formula>
    </cfRule>
    <cfRule type="cellIs" dxfId="2841" priority="379" operator="equal">
      <formula>"completedw"</formula>
    </cfRule>
  </conditionalFormatting>
  <conditionalFormatting sqref="G187">
    <cfRule type="cellIs" dxfId="2840" priority="375" operator="equal">
      <formula>"ROW"</formula>
    </cfRule>
    <cfRule type="cellIs" dxfId="2839" priority="374" operator="equal">
      <formula>"HOLD"</formula>
    </cfRule>
    <cfRule type="cellIs" dxfId="2838" priority="373" operator="equal">
      <formula>"completedw"</formula>
    </cfRule>
  </conditionalFormatting>
  <conditionalFormatting sqref="G194:G195">
    <cfRule type="containsText" dxfId="2837" priority="823" operator="containsText" text="Hold">
      <formula>NOT(ISERROR(SEARCH("Hold",G194)))</formula>
    </cfRule>
  </conditionalFormatting>
  <conditionalFormatting sqref="G204:G205">
    <cfRule type="containsText" dxfId="2836" priority="805" operator="containsText" text="Hold">
      <formula>NOT(ISERROR(SEARCH("Hold",G204)))</formula>
    </cfRule>
  </conditionalFormatting>
  <conditionalFormatting sqref="G208:G209">
    <cfRule type="cellIs" dxfId="2835" priority="257" operator="equal">
      <formula>"ROW"</formula>
    </cfRule>
    <cfRule type="cellIs" dxfId="2834" priority="255" operator="equal">
      <formula>"completedw"</formula>
    </cfRule>
    <cfRule type="cellIs" dxfId="2833" priority="256" operator="equal">
      <formula>"HOLD"</formula>
    </cfRule>
  </conditionalFormatting>
  <conditionalFormatting sqref="G215:G216">
    <cfRule type="containsText" dxfId="2832" priority="1174" operator="containsText" text="Hold">
      <formula>NOT(ISERROR(SEARCH("Hold",G215)))</formula>
    </cfRule>
  </conditionalFormatting>
  <conditionalFormatting sqref="G226:G227">
    <cfRule type="containsText" dxfId="2831" priority="1151" operator="containsText" text="Hold">
      <formula>NOT(ISERROR(SEARCH("Hold",G226)))</formula>
    </cfRule>
  </conditionalFormatting>
  <conditionalFormatting sqref="G237:G238">
    <cfRule type="containsText" dxfId="2830" priority="1146" operator="containsText" text="Hold">
      <formula>NOT(ISERROR(SEARCH("Hold",G237)))</formula>
    </cfRule>
  </conditionalFormatting>
  <conditionalFormatting sqref="G247:G248">
    <cfRule type="containsText" dxfId="2829" priority="1128" operator="containsText" text="Hold">
      <formula>NOT(ISERROR(SEARCH("Hold",G247)))</formula>
    </cfRule>
  </conditionalFormatting>
  <conditionalFormatting sqref="G257:G258">
    <cfRule type="containsText" dxfId="2828" priority="1123" operator="containsText" text="Hold">
      <formula>NOT(ISERROR(SEARCH("Hold",G257)))</formula>
    </cfRule>
  </conditionalFormatting>
  <conditionalFormatting sqref="G267:G268">
    <cfRule type="containsText" dxfId="2827" priority="1038" operator="containsText" text="Hold">
      <formula>NOT(ISERROR(SEARCH("Hold",G267)))</formula>
    </cfRule>
  </conditionalFormatting>
  <conditionalFormatting sqref="G278:G279">
    <cfRule type="containsText" dxfId="2826" priority="1008" operator="containsText" text="Hold">
      <formula>NOT(ISERROR(SEARCH("Hold",G278)))</formula>
    </cfRule>
  </conditionalFormatting>
  <conditionalFormatting sqref="G289:G290">
    <cfRule type="containsText" dxfId="2825" priority="894" operator="containsText" text="Hold">
      <formula>NOT(ISERROR(SEARCH("Hold",G289)))</formula>
    </cfRule>
  </conditionalFormatting>
  <conditionalFormatting sqref="G300:G301">
    <cfRule type="containsText" dxfId="2824" priority="766" operator="containsText" text="Hold">
      <formula>NOT(ISERROR(SEARCH("Hold",G300)))</formula>
    </cfRule>
  </conditionalFormatting>
  <conditionalFormatting sqref="G311:G312">
    <cfRule type="containsText" dxfId="2823" priority="116" operator="containsText" text="Hold">
      <formula>NOT(ISERROR(SEARCH("Hold",G311)))</formula>
    </cfRule>
  </conditionalFormatting>
  <conditionalFormatting sqref="G25:H26">
    <cfRule type="cellIs" dxfId="2822" priority="41" operator="equal">
      <formula>"Completed"</formula>
    </cfRule>
    <cfRule type="cellIs" dxfId="2821" priority="40" operator="equal">
      <formula>"wip"</formula>
    </cfRule>
    <cfRule type="cellIs" dxfId="2820" priority="39" operator="equal">
      <formula>"ROW"</formula>
    </cfRule>
    <cfRule type="cellIs" dxfId="2819" priority="38" operator="equal">
      <formula>"HOLD"</formula>
    </cfRule>
    <cfRule type="cellIs" dxfId="2818" priority="37" operator="equal">
      <formula>"completedw"</formula>
    </cfRule>
  </conditionalFormatting>
  <conditionalFormatting sqref="G47:H48">
    <cfRule type="cellIs" dxfId="2817" priority="1225" operator="equal">
      <formula>"ROW"</formula>
    </cfRule>
    <cfRule type="cellIs" dxfId="2816" priority="1224" operator="equal">
      <formula>"HOLD"</formula>
    </cfRule>
    <cfRule type="cellIs" dxfId="2815" priority="1223" operator="equal">
      <formula>"completedw"</formula>
    </cfRule>
    <cfRule type="cellIs" dxfId="2814" priority="1227" operator="equal">
      <formula>"Completed"</formula>
    </cfRule>
    <cfRule type="cellIs" dxfId="2813" priority="1226" operator="equal">
      <formula>"wip"</formula>
    </cfRule>
  </conditionalFormatting>
  <conditionalFormatting sqref="G68:H69">
    <cfRule type="cellIs" dxfId="2812" priority="1239" operator="equal">
      <formula>"Completed"</formula>
    </cfRule>
    <cfRule type="cellIs" dxfId="2811" priority="1237" operator="equal">
      <formula>"ROW"</formula>
    </cfRule>
    <cfRule type="cellIs" dxfId="2810" priority="1235" operator="equal">
      <formula>"completedw"</formula>
    </cfRule>
    <cfRule type="cellIs" dxfId="2809" priority="1236" operator="equal">
      <formula>"HOLD"</formula>
    </cfRule>
  </conditionalFormatting>
  <conditionalFormatting sqref="G278:H279">
    <cfRule type="cellIs" dxfId="2808" priority="1010" operator="equal">
      <formula>"HOLD"</formula>
    </cfRule>
    <cfRule type="cellIs" dxfId="2807" priority="1009" operator="equal">
      <formula>"completedw"</formula>
    </cfRule>
    <cfRule type="cellIs" dxfId="2806" priority="1011" operator="equal">
      <formula>"ROW"</formula>
    </cfRule>
    <cfRule type="cellIs" dxfId="2805" priority="1012" operator="equal">
      <formula>"wip"</formula>
    </cfRule>
    <cfRule type="cellIs" dxfId="2804" priority="1013" operator="equal">
      <formula>"Completed"</formula>
    </cfRule>
  </conditionalFormatting>
  <conditionalFormatting sqref="G311:H312">
    <cfRule type="cellIs" dxfId="2803" priority="117" operator="equal">
      <formula>"completedw"</formula>
    </cfRule>
    <cfRule type="cellIs" dxfId="2802" priority="121" operator="equal">
      <formula>"Completed"</formula>
    </cfRule>
    <cfRule type="cellIs" dxfId="2801" priority="120" operator="equal">
      <formula>"wip"</formula>
    </cfRule>
    <cfRule type="cellIs" dxfId="2800" priority="119" operator="equal">
      <formula>"ROW"</formula>
    </cfRule>
    <cfRule type="cellIs" dxfId="2799" priority="118" operator="equal">
      <formula>"HOLD"</formula>
    </cfRule>
  </conditionalFormatting>
  <conditionalFormatting sqref="G83:I84">
    <cfRule type="cellIs" dxfId="2798" priority="444" operator="equal">
      <formula>"ROW"</formula>
    </cfRule>
    <cfRule type="cellIs" dxfId="2797" priority="443" operator="equal">
      <formula>"HOLD"</formula>
    </cfRule>
    <cfRule type="cellIs" dxfId="2796" priority="442" operator="equal">
      <formula>"completedw"</formula>
    </cfRule>
  </conditionalFormatting>
  <conditionalFormatting sqref="G106:I107">
    <cfRule type="cellIs" dxfId="2795" priority="429" operator="equal">
      <formula>"ROW"</formula>
    </cfRule>
    <cfRule type="cellIs" dxfId="2794" priority="428" operator="equal">
      <formula>"HOLD"</formula>
    </cfRule>
    <cfRule type="cellIs" dxfId="2793" priority="427" operator="equal">
      <formula>"completedw"</formula>
    </cfRule>
  </conditionalFormatting>
  <conditionalFormatting sqref="G68:AB69">
    <cfRule type="cellIs" dxfId="2792" priority="1238" operator="equal">
      <formula>"wip"</formula>
    </cfRule>
  </conditionalFormatting>
  <conditionalFormatting sqref="H134 J134">
    <cfRule type="cellIs" dxfId="2791" priority="271" operator="equal">
      <formula>"HOLD"</formula>
    </cfRule>
    <cfRule type="cellIs" dxfId="2790" priority="270" operator="equal">
      <formula>"completedw"</formula>
    </cfRule>
    <cfRule type="cellIs" dxfId="2789" priority="272" operator="equal">
      <formula>"ROW"</formula>
    </cfRule>
  </conditionalFormatting>
  <conditionalFormatting sqref="H167">
    <cfRule type="cellIs" dxfId="2788" priority="294" operator="equal">
      <formula>"ROW"</formula>
    </cfRule>
    <cfRule type="cellIs" dxfId="2787" priority="292" operator="equal">
      <formula>"completedw"</formula>
    </cfRule>
    <cfRule type="cellIs" dxfId="2786" priority="293" operator="equal">
      <formula>"HOLD"</formula>
    </cfRule>
  </conditionalFormatting>
  <conditionalFormatting sqref="H172">
    <cfRule type="cellIs" dxfId="2785" priority="1628" operator="equal">
      <formula>"wip"</formula>
    </cfRule>
    <cfRule type="cellIs" dxfId="2784" priority="1629" operator="equal">
      <formula>"Completed"</formula>
    </cfRule>
  </conditionalFormatting>
  <conditionalFormatting sqref="H183">
    <cfRule type="cellIs" dxfId="2783" priority="1601" operator="equal">
      <formula>"Completed"</formula>
    </cfRule>
    <cfRule type="cellIs" dxfId="2782" priority="1600" operator="equal">
      <formula>"wip"</formula>
    </cfRule>
  </conditionalFormatting>
  <conditionalFormatting sqref="H194">
    <cfRule type="cellIs" dxfId="2781" priority="1571" operator="equal">
      <formula>"Completed"</formula>
    </cfRule>
    <cfRule type="cellIs" dxfId="2780" priority="1570" operator="equal">
      <formula>"wip"</formula>
    </cfRule>
  </conditionalFormatting>
  <conditionalFormatting sqref="H204">
    <cfRule type="cellIs" dxfId="2779" priority="1543" operator="equal">
      <formula>"Completed"</formula>
    </cfRule>
    <cfRule type="cellIs" dxfId="2778" priority="1542" operator="equal">
      <formula>"wip"</formula>
    </cfRule>
  </conditionalFormatting>
  <conditionalFormatting sqref="H215">
    <cfRule type="cellIs" dxfId="2777" priority="1515" operator="equal">
      <formula>"Completed"</formula>
    </cfRule>
    <cfRule type="cellIs" dxfId="2776" priority="1514" operator="equal">
      <formula>"wip"</formula>
    </cfRule>
  </conditionalFormatting>
  <conditionalFormatting sqref="H226">
    <cfRule type="cellIs" dxfId="2775" priority="1486" operator="equal">
      <formula>"wip"</formula>
    </cfRule>
    <cfRule type="cellIs" dxfId="2774" priority="1487" operator="equal">
      <formula>"Completed"</formula>
    </cfRule>
  </conditionalFormatting>
  <conditionalFormatting sqref="H237">
    <cfRule type="cellIs" dxfId="2773" priority="1459" operator="equal">
      <formula>"Completed"</formula>
    </cfRule>
    <cfRule type="cellIs" dxfId="2772" priority="1458" operator="equal">
      <formula>"wip"</formula>
    </cfRule>
  </conditionalFormatting>
  <conditionalFormatting sqref="H247">
    <cfRule type="cellIs" dxfId="2771" priority="1404" operator="equal">
      <formula>"wip"</formula>
    </cfRule>
    <cfRule type="cellIs" dxfId="2770" priority="1405" operator="equal">
      <formula>"Completed"</formula>
    </cfRule>
  </conditionalFormatting>
  <conditionalFormatting sqref="H257">
    <cfRule type="cellIs" dxfId="2769" priority="1377" operator="equal">
      <formula>"Completed"</formula>
    </cfRule>
    <cfRule type="cellIs" dxfId="2768" priority="1376" operator="equal">
      <formula>"wip"</formula>
    </cfRule>
  </conditionalFormatting>
  <conditionalFormatting sqref="H36:I37">
    <cfRule type="cellIs" dxfId="2767" priority="618" operator="equal">
      <formula>"completedw"</formula>
    </cfRule>
    <cfRule type="cellIs" dxfId="2766" priority="619" operator="equal">
      <formula>"HOLD"</formula>
    </cfRule>
    <cfRule type="cellIs" dxfId="2765" priority="620" operator="equal">
      <formula>"ROW"</formula>
    </cfRule>
    <cfRule type="cellIs" dxfId="2764" priority="621" operator="equal">
      <formula>"wip"</formula>
    </cfRule>
    <cfRule type="cellIs" dxfId="2763" priority="622" operator="equal">
      <formula>"Completed"</formula>
    </cfRule>
  </conditionalFormatting>
  <conditionalFormatting sqref="H267:I268">
    <cfRule type="cellIs" dxfId="2762" priority="1048" operator="equal">
      <formula>"wip"</formula>
    </cfRule>
    <cfRule type="cellIs" dxfId="2761" priority="1047" operator="equal">
      <formula>"ROW"</formula>
    </cfRule>
    <cfRule type="cellIs" dxfId="2760" priority="1045" operator="equal">
      <formula>"completedw"</formula>
    </cfRule>
    <cfRule type="cellIs" dxfId="2759" priority="1046" operator="equal">
      <formula>"HOLD"</formula>
    </cfRule>
    <cfRule type="cellIs" dxfId="2758" priority="1049" operator="equal">
      <formula>"Completed"</formula>
    </cfRule>
  </conditionalFormatting>
  <conditionalFormatting sqref="H289:I290">
    <cfRule type="cellIs" dxfId="2757" priority="902" operator="equal">
      <formula>"HOLD"</formula>
    </cfRule>
    <cfRule type="cellIs" dxfId="2756" priority="905" operator="equal">
      <formula>"Completed"</formula>
    </cfRule>
    <cfRule type="cellIs" dxfId="2755" priority="901" operator="equal">
      <formula>"completedw"</formula>
    </cfRule>
    <cfRule type="cellIs" dxfId="2754" priority="903" operator="equal">
      <formula>"ROW"</formula>
    </cfRule>
    <cfRule type="cellIs" dxfId="2753" priority="904" operator="equal">
      <formula>"wip"</formula>
    </cfRule>
  </conditionalFormatting>
  <conditionalFormatting sqref="I25:I26">
    <cfRule type="containsText" dxfId="2752" priority="30" operator="containsText" text="Hold">
      <formula>NOT(ISERROR(SEARCH("Hold",I25)))</formula>
    </cfRule>
    <cfRule type="cellIs" dxfId="2751" priority="31" operator="equal">
      <formula>"completedw"</formula>
    </cfRule>
    <cfRule type="cellIs" dxfId="2750" priority="32" operator="equal">
      <formula>"HOLD"</formula>
    </cfRule>
    <cfRule type="cellIs" dxfId="2749" priority="34" operator="equal">
      <formula>"wip"</formula>
    </cfRule>
    <cfRule type="cellIs" dxfId="2748" priority="33" operator="equal">
      <formula>"ROW"</formula>
    </cfRule>
    <cfRule type="cellIs" dxfId="2747" priority="35" operator="equal">
      <formula>"Completed"</formula>
    </cfRule>
  </conditionalFormatting>
  <conditionalFormatting sqref="I36:I37">
    <cfRule type="containsText" dxfId="2746" priority="617" operator="containsText" text="Hold">
      <formula>NOT(ISERROR(SEARCH("Hold",I36)))</formula>
    </cfRule>
  </conditionalFormatting>
  <conditionalFormatting sqref="I47:I48">
    <cfRule type="containsText" dxfId="2745" priority="592" operator="containsText" text="Hold">
      <formula>NOT(ISERROR(SEARCH("Hold",I47)))</formula>
    </cfRule>
  </conditionalFormatting>
  <conditionalFormatting sqref="I68:I69">
    <cfRule type="containsText" dxfId="2744" priority="547" operator="containsText" text="Hold">
      <formula>NOT(ISERROR(SEARCH("Hold",I68)))</formula>
    </cfRule>
    <cfRule type="cellIs" dxfId="2743" priority="548" operator="equal">
      <formula>"completedw"</formula>
    </cfRule>
    <cfRule type="cellIs" dxfId="2742" priority="549" operator="equal">
      <formula>"HOLD"</formula>
    </cfRule>
    <cfRule type="cellIs" dxfId="2741" priority="550" operator="equal">
      <formula>"ROW"</formula>
    </cfRule>
    <cfRule type="cellIs" dxfId="2740" priority="551" operator="equal">
      <formula>"Completed"</formula>
    </cfRule>
  </conditionalFormatting>
  <conditionalFormatting sqref="I90:I91">
    <cfRule type="containsText" dxfId="2739" priority="1180" operator="containsText" text="Hold">
      <formula>NOT(ISERROR(SEARCH("Hold",I90)))</formula>
    </cfRule>
  </conditionalFormatting>
  <conditionalFormatting sqref="I114:I115">
    <cfRule type="containsText" dxfId="2738" priority="1255" operator="containsText" text="Hold">
      <formula>NOT(ISERROR(SEARCH("Hold",I114)))</formula>
    </cfRule>
  </conditionalFormatting>
  <conditionalFormatting sqref="I126:I127">
    <cfRule type="containsText" dxfId="2737" priority="638" operator="containsText" text="Hold">
      <formula>NOT(ISERROR(SEARCH("Hold",I126)))</formula>
    </cfRule>
  </conditionalFormatting>
  <conditionalFormatting sqref="I138:I139">
    <cfRule type="containsText" dxfId="2736" priority="563" operator="containsText" text="Hold">
      <formula>NOT(ISERROR(SEARCH("Hold",I138)))</formula>
    </cfRule>
  </conditionalFormatting>
  <conditionalFormatting sqref="I161:I162">
    <cfRule type="containsText" dxfId="2735" priority="67" operator="containsText" text="Hold">
      <formula>NOT(ISERROR(SEARCH("Hold",I161)))</formula>
    </cfRule>
  </conditionalFormatting>
  <conditionalFormatting sqref="I176:I177">
    <cfRule type="cellIs" dxfId="2734" priority="384" operator="equal">
      <formula>"ROW"</formula>
    </cfRule>
    <cfRule type="cellIs" dxfId="2733" priority="382" operator="equal">
      <formula>"completedw"</formula>
    </cfRule>
    <cfRule type="cellIs" dxfId="2732" priority="383" operator="equal">
      <formula>"HOLD"</formula>
    </cfRule>
  </conditionalFormatting>
  <conditionalFormatting sqref="I194:I195">
    <cfRule type="containsText" dxfId="2731" priority="1267" operator="containsText" text="Hold">
      <formula>NOT(ISERROR(SEARCH("Hold",I194)))</formula>
    </cfRule>
  </conditionalFormatting>
  <conditionalFormatting sqref="I208:I209">
    <cfRule type="cellIs" dxfId="2730" priority="263" operator="equal">
      <formula>"ROW"</formula>
    </cfRule>
    <cfRule type="cellIs" dxfId="2729" priority="262" operator="equal">
      <formula>"HOLD"</formula>
    </cfRule>
    <cfRule type="cellIs" dxfId="2728" priority="261" operator="equal">
      <formula>"completedw"</formula>
    </cfRule>
  </conditionalFormatting>
  <conditionalFormatting sqref="I215:I216">
    <cfRule type="containsText" dxfId="2727" priority="143" operator="containsText" text="Hold">
      <formula>NOT(ISERROR(SEARCH("Hold",I215)))</formula>
    </cfRule>
    <cfRule type="containsText" dxfId="2726" priority="1169" operator="containsText" text="Hold">
      <formula>NOT(ISERROR(SEARCH("Hold",I215)))</formula>
    </cfRule>
  </conditionalFormatting>
  <conditionalFormatting sqref="I226:I227">
    <cfRule type="containsText" dxfId="2725" priority="1152" operator="containsText" text="Hold">
      <formula>NOT(ISERROR(SEARCH("Hold",I226)))</formula>
    </cfRule>
  </conditionalFormatting>
  <conditionalFormatting sqref="I237:I238">
    <cfRule type="containsText" dxfId="2724" priority="1145" operator="containsText" text="Hold">
      <formula>NOT(ISERROR(SEARCH("Hold",I237)))</formula>
    </cfRule>
  </conditionalFormatting>
  <conditionalFormatting sqref="I247:I248">
    <cfRule type="containsText" dxfId="2723" priority="1129" operator="containsText" text="Hold">
      <formula>NOT(ISERROR(SEARCH("Hold",I247)))</formula>
    </cfRule>
  </conditionalFormatting>
  <conditionalFormatting sqref="I257:I258">
    <cfRule type="containsText" dxfId="2722" priority="1122" operator="containsText" text="Hold">
      <formula>NOT(ISERROR(SEARCH("Hold",I257)))</formula>
    </cfRule>
  </conditionalFormatting>
  <conditionalFormatting sqref="I267:I268">
    <cfRule type="containsText" dxfId="2721" priority="1044" operator="containsText" text="Hold">
      <formula>NOT(ISERROR(SEARCH("Hold",I267)))</formula>
    </cfRule>
  </conditionalFormatting>
  <conditionalFormatting sqref="I278:I279">
    <cfRule type="containsText" dxfId="2720" priority="1002" operator="containsText" text="Hold">
      <formula>NOT(ISERROR(SEARCH("Hold",I278)))</formula>
    </cfRule>
  </conditionalFormatting>
  <conditionalFormatting sqref="I289:I290">
    <cfRule type="containsText" dxfId="2719" priority="900" operator="containsText" text="Hold">
      <formula>NOT(ISERROR(SEARCH("Hold",I289)))</formula>
    </cfRule>
  </conditionalFormatting>
  <conditionalFormatting sqref="I300:I301">
    <cfRule type="containsText" dxfId="2718" priority="760" operator="containsText" text="Hold">
      <formula>NOT(ISERROR(SEARCH("Hold",I300)))</formula>
    </cfRule>
  </conditionalFormatting>
  <conditionalFormatting sqref="I311:I312">
    <cfRule type="containsText" dxfId="2717" priority="110" operator="containsText" text="Hold">
      <formula>NOT(ISERROR(SEARCH("Hold",I311)))</formula>
    </cfRule>
  </conditionalFormatting>
  <conditionalFormatting sqref="I278:J279">
    <cfRule type="cellIs" dxfId="2716" priority="1006" operator="equal">
      <formula>"wip"</formula>
    </cfRule>
    <cfRule type="cellIs" dxfId="2715" priority="1007" operator="equal">
      <formula>"Completed"</formula>
    </cfRule>
    <cfRule type="cellIs" dxfId="2714" priority="1005" operator="equal">
      <formula>"ROW"</formula>
    </cfRule>
    <cfRule type="cellIs" dxfId="2713" priority="1004" operator="equal">
      <formula>"HOLD"</formula>
    </cfRule>
    <cfRule type="cellIs" dxfId="2712" priority="1003" operator="equal">
      <formula>"completedw"</formula>
    </cfRule>
  </conditionalFormatting>
  <conditionalFormatting sqref="I300:J301">
    <cfRule type="cellIs" dxfId="2711" priority="763" operator="equal">
      <formula>"ROW"</formula>
    </cfRule>
    <cfRule type="cellIs" dxfId="2710" priority="765" operator="equal">
      <formula>"Completed"</formula>
    </cfRule>
    <cfRule type="cellIs" dxfId="2709" priority="764" operator="equal">
      <formula>"wip"</formula>
    </cfRule>
    <cfRule type="cellIs" dxfId="2708" priority="761" operator="equal">
      <formula>"completedw"</formula>
    </cfRule>
    <cfRule type="cellIs" dxfId="2707" priority="762" operator="equal">
      <formula>"HOLD"</formula>
    </cfRule>
  </conditionalFormatting>
  <conditionalFormatting sqref="I311:J312">
    <cfRule type="cellIs" dxfId="2706" priority="114" operator="equal">
      <formula>"wip"</formula>
    </cfRule>
    <cfRule type="cellIs" dxfId="2705" priority="115" operator="equal">
      <formula>"Completed"</formula>
    </cfRule>
    <cfRule type="cellIs" dxfId="2704" priority="111" operator="equal">
      <formula>"completedw"</formula>
    </cfRule>
    <cfRule type="cellIs" dxfId="2703" priority="112" operator="equal">
      <formula>"HOLD"</formula>
    </cfRule>
    <cfRule type="cellIs" dxfId="2702" priority="113" operator="equal">
      <formula>"ROW"</formula>
    </cfRule>
  </conditionalFormatting>
  <conditionalFormatting sqref="I29:K30">
    <cfRule type="cellIs" dxfId="2701" priority="58" operator="equal">
      <formula>"completedw"</formula>
    </cfRule>
    <cfRule type="cellIs" dxfId="2700" priority="59" operator="equal">
      <formula>"HOLD"</formula>
    </cfRule>
    <cfRule type="cellIs" dxfId="2699" priority="60" operator="equal">
      <formula>"ROW"</formula>
    </cfRule>
  </conditionalFormatting>
  <conditionalFormatting sqref="I219:M220">
    <cfRule type="cellIs" dxfId="2698" priority="199" operator="equal">
      <formula>"HOLD"</formula>
    </cfRule>
    <cfRule type="cellIs" dxfId="2697" priority="198" operator="equal">
      <formula>"completedw"</formula>
    </cfRule>
    <cfRule type="cellIs" dxfId="2696" priority="200" operator="equal">
      <formula>"ROW"</formula>
    </cfRule>
  </conditionalFormatting>
  <conditionalFormatting sqref="J172">
    <cfRule type="cellIs" dxfId="2695" priority="1626" operator="equal">
      <formula>"wip"</formula>
    </cfRule>
    <cfRule type="cellIs" dxfId="2694" priority="1627" operator="equal">
      <formula>"Completed"</formula>
    </cfRule>
  </conditionalFormatting>
  <conditionalFormatting sqref="J183">
    <cfRule type="cellIs" dxfId="2693" priority="1599" operator="equal">
      <formula>"Completed"</formula>
    </cfRule>
    <cfRule type="cellIs" dxfId="2692" priority="1598" operator="equal">
      <formula>"wip"</formula>
    </cfRule>
  </conditionalFormatting>
  <conditionalFormatting sqref="J194">
    <cfRule type="cellIs" dxfId="2691" priority="1569" operator="equal">
      <formula>"Completed"</formula>
    </cfRule>
    <cfRule type="cellIs" dxfId="2690" priority="1568" operator="equal">
      <formula>"wip"</formula>
    </cfRule>
  </conditionalFormatting>
  <conditionalFormatting sqref="J204">
    <cfRule type="cellIs" dxfId="2689" priority="1541" operator="equal">
      <formula>"Completed"</formula>
    </cfRule>
    <cfRule type="cellIs" dxfId="2688" priority="1540" operator="equal">
      <formula>"wip"</formula>
    </cfRule>
  </conditionalFormatting>
  <conditionalFormatting sqref="J215">
    <cfRule type="cellIs" dxfId="2687" priority="1513" operator="equal">
      <formula>"Completed"</formula>
    </cfRule>
    <cfRule type="cellIs" dxfId="2686" priority="1512" operator="equal">
      <formula>"wip"</formula>
    </cfRule>
  </conditionalFormatting>
  <conditionalFormatting sqref="J226">
    <cfRule type="cellIs" dxfId="2685" priority="1485" operator="equal">
      <formula>"Completed"</formula>
    </cfRule>
    <cfRule type="cellIs" dxfId="2684" priority="1484" operator="equal">
      <formula>"wip"</formula>
    </cfRule>
  </conditionalFormatting>
  <conditionalFormatting sqref="J237">
    <cfRule type="cellIs" dxfId="2683" priority="1457" operator="equal">
      <formula>"Completed"</formula>
    </cfRule>
    <cfRule type="cellIs" dxfId="2682" priority="1456" operator="equal">
      <formula>"wip"</formula>
    </cfRule>
  </conditionalFormatting>
  <conditionalFormatting sqref="J247">
    <cfRule type="cellIs" dxfId="2681" priority="1403" operator="equal">
      <formula>"Completed"</formula>
    </cfRule>
    <cfRule type="cellIs" dxfId="2680" priority="1402" operator="equal">
      <formula>"wip"</formula>
    </cfRule>
  </conditionalFormatting>
  <conditionalFormatting sqref="J257">
    <cfRule type="cellIs" dxfId="2679" priority="1375" operator="equal">
      <formula>"Completed"</formula>
    </cfRule>
    <cfRule type="cellIs" dxfId="2678" priority="1374" operator="equal">
      <formula>"wip"</formula>
    </cfRule>
  </conditionalFormatting>
  <conditionalFormatting sqref="J25:K26">
    <cfRule type="cellIs" dxfId="2677" priority="44" operator="equal">
      <formula>"HOLD"</formula>
    </cfRule>
    <cfRule type="cellIs" dxfId="2676" priority="43" operator="equal">
      <formula>"completedw"</formula>
    </cfRule>
    <cfRule type="cellIs" dxfId="2675" priority="47" operator="equal">
      <formula>"Completed"</formula>
    </cfRule>
    <cfRule type="cellIs" dxfId="2674" priority="46" operator="equal">
      <formula>"wip"</formula>
    </cfRule>
    <cfRule type="cellIs" dxfId="2673" priority="45" operator="equal">
      <formula>"ROW"</formula>
    </cfRule>
  </conditionalFormatting>
  <conditionalFormatting sqref="J36:K37">
    <cfRule type="cellIs" dxfId="2672" priority="628" operator="equal">
      <formula>"Completed"</formula>
    </cfRule>
    <cfRule type="cellIs" dxfId="2671" priority="624" operator="equal">
      <formula>"completedw"</formula>
    </cfRule>
    <cfRule type="cellIs" dxfId="2670" priority="625" operator="equal">
      <formula>"HOLD"</formula>
    </cfRule>
    <cfRule type="cellIs" dxfId="2669" priority="626" operator="equal">
      <formula>"ROW"</formula>
    </cfRule>
    <cfRule type="cellIs" dxfId="2668" priority="627" operator="equal">
      <formula>"wip"</formula>
    </cfRule>
  </conditionalFormatting>
  <conditionalFormatting sqref="J267:K268">
    <cfRule type="cellIs" dxfId="2667" priority="1052" operator="equal">
      <formula>"HOLD"</formula>
    </cfRule>
    <cfRule type="cellIs" dxfId="2666" priority="1051" operator="equal">
      <formula>"completedw"</formula>
    </cfRule>
    <cfRule type="cellIs" dxfId="2665" priority="1054" operator="equal">
      <formula>"wip"</formula>
    </cfRule>
    <cfRule type="cellIs" dxfId="2664" priority="1053" operator="equal">
      <formula>"ROW"</formula>
    </cfRule>
    <cfRule type="cellIs" dxfId="2663" priority="1055" operator="equal">
      <formula>"Completed"</formula>
    </cfRule>
  </conditionalFormatting>
  <conditionalFormatting sqref="J289:K290">
    <cfRule type="cellIs" dxfId="2662" priority="909" operator="equal">
      <formula>"ROW"</formula>
    </cfRule>
    <cfRule type="cellIs" dxfId="2661" priority="908" operator="equal">
      <formula>"HOLD"</formula>
    </cfRule>
    <cfRule type="cellIs" dxfId="2660" priority="907" operator="equal">
      <formula>"completedw"</formula>
    </cfRule>
    <cfRule type="cellIs" dxfId="2659" priority="911" operator="equal">
      <formula>"Completed"</formula>
    </cfRule>
    <cfRule type="cellIs" dxfId="2658" priority="910" operator="equal">
      <formula>"wip"</formula>
    </cfRule>
  </conditionalFormatting>
  <conditionalFormatting sqref="J90:L91">
    <cfRule type="cellIs" dxfId="2657" priority="1197" operator="equal">
      <formula>"Completed"</formula>
    </cfRule>
    <cfRule type="cellIs" dxfId="2656" priority="1196" operator="equal">
      <formula>"wip"</formula>
    </cfRule>
    <cfRule type="cellIs" dxfId="2655" priority="1195" operator="equal">
      <formula>"ROW"</formula>
    </cfRule>
    <cfRule type="cellIs" dxfId="2654" priority="1194" operator="equal">
      <formula>"HOLD"</formula>
    </cfRule>
    <cfRule type="cellIs" dxfId="2653" priority="1193" operator="equal">
      <formula>"completedw"</formula>
    </cfRule>
  </conditionalFormatting>
  <conditionalFormatting sqref="J68:AE69">
    <cfRule type="cellIs" dxfId="2652" priority="827" operator="equal">
      <formula>"ROW"</formula>
    </cfRule>
    <cfRule type="cellIs" dxfId="2651" priority="829" operator="equal">
      <formula>"Completed"</formula>
    </cfRule>
    <cfRule type="cellIs" dxfId="2650" priority="826" operator="equal">
      <formula>"HOLD"</formula>
    </cfRule>
    <cfRule type="cellIs" dxfId="2649" priority="825" operator="equal">
      <formula>"completedw"</formula>
    </cfRule>
  </conditionalFormatting>
  <conditionalFormatting sqref="K25:K26">
    <cfRule type="containsText" dxfId="2648" priority="42" operator="containsText" text="Hold">
      <formula>NOT(ISERROR(SEARCH("Hold",K25)))</formula>
    </cfRule>
  </conditionalFormatting>
  <conditionalFormatting sqref="K36:K37">
    <cfRule type="containsText" dxfId="2647" priority="623" operator="containsText" text="Hold">
      <formula>NOT(ISERROR(SEARCH("Hold",K36)))</formula>
    </cfRule>
  </conditionalFormatting>
  <conditionalFormatting sqref="K51">
    <cfRule type="cellIs" dxfId="2646" priority="513" operator="equal">
      <formula>"ROW"</formula>
    </cfRule>
    <cfRule type="cellIs" dxfId="2645" priority="511" operator="equal">
      <formula>"completedw"</formula>
    </cfRule>
    <cfRule type="cellIs" dxfId="2644" priority="512" operator="equal">
      <formula>"HOLD"</formula>
    </cfRule>
  </conditionalFormatting>
  <conditionalFormatting sqref="K61:K62">
    <cfRule type="cellIs" dxfId="2643" priority="487" operator="equal">
      <formula>"completedw"</formula>
    </cfRule>
    <cfRule type="cellIs" dxfId="2642" priority="488" operator="equal">
      <formula>"HOLD"</formula>
    </cfRule>
    <cfRule type="cellIs" dxfId="2641" priority="489" operator="equal">
      <formula>"ROW"</formula>
    </cfRule>
  </conditionalFormatting>
  <conditionalFormatting sqref="K72:K73">
    <cfRule type="cellIs" dxfId="2640" priority="448" operator="equal">
      <formula>"completedw"</formula>
    </cfRule>
    <cfRule type="cellIs" dxfId="2639" priority="449" operator="equal">
      <formula>"HOLD"</formula>
    </cfRule>
    <cfRule type="cellIs" dxfId="2638" priority="450" operator="equal">
      <formula>"ROW"</formula>
    </cfRule>
  </conditionalFormatting>
  <conditionalFormatting sqref="K83:K84">
    <cfRule type="cellIs" dxfId="2637" priority="441" operator="equal">
      <formula>"ROW"</formula>
    </cfRule>
    <cfRule type="cellIs" dxfId="2636" priority="439" operator="equal">
      <formula>"completedw"</formula>
    </cfRule>
    <cfRule type="cellIs" dxfId="2635" priority="440" operator="equal">
      <formula>"HOLD"</formula>
    </cfRule>
  </conditionalFormatting>
  <conditionalFormatting sqref="K90:K91">
    <cfRule type="containsText" dxfId="2634" priority="1192" operator="containsText" text="Hold">
      <formula>NOT(ISERROR(SEARCH("Hold",K90)))</formula>
    </cfRule>
  </conditionalFormatting>
  <conditionalFormatting sqref="K106:K107">
    <cfRule type="cellIs" dxfId="2633" priority="424" operator="equal">
      <formula>"completedw"</formula>
    </cfRule>
    <cfRule type="cellIs" dxfId="2632" priority="426" operator="equal">
      <formula>"ROW"</formula>
    </cfRule>
    <cfRule type="cellIs" dxfId="2631" priority="425" operator="equal">
      <formula>"HOLD"</formula>
    </cfRule>
  </conditionalFormatting>
  <conditionalFormatting sqref="K114:K115">
    <cfRule type="containsText" dxfId="2630" priority="1256" operator="containsText" text="Hold">
      <formula>NOT(ISERROR(SEARCH("Hold",K114)))</formula>
    </cfRule>
  </conditionalFormatting>
  <conditionalFormatting sqref="K118:K119">
    <cfRule type="cellIs" dxfId="2629" priority="418" operator="equal">
      <formula>"completedw"</formula>
    </cfRule>
    <cfRule type="cellIs" dxfId="2628" priority="419" operator="equal">
      <formula>"HOLD"</formula>
    </cfRule>
    <cfRule type="cellIs" dxfId="2627" priority="420" operator="equal">
      <formula>"ROW"</formula>
    </cfRule>
  </conditionalFormatting>
  <conditionalFormatting sqref="K126:K127">
    <cfRule type="containsText" dxfId="2626" priority="20" operator="containsText" text="Hold">
      <formula>NOT(ISERROR(SEARCH("Hold",K126)))</formula>
    </cfRule>
  </conditionalFormatting>
  <conditionalFormatting sqref="K138:K139">
    <cfRule type="containsText" dxfId="2625" priority="562" operator="containsText" text="Hold">
      <formula>NOT(ISERROR(SEARCH("Hold",K138)))</formula>
    </cfRule>
  </conditionalFormatting>
  <conditionalFormatting sqref="K150:K151">
    <cfRule type="containsText" dxfId="2624" priority="1269" operator="containsText" text="Hold">
      <formula>NOT(ISERROR(SEARCH("Hold",K150)))</formula>
    </cfRule>
  </conditionalFormatting>
  <conditionalFormatting sqref="K161:K162">
    <cfRule type="containsText" dxfId="2623" priority="29" operator="containsText" text="Hold">
      <formula>NOT(ISERROR(SEARCH("Hold",K161)))</formula>
    </cfRule>
  </conditionalFormatting>
  <conditionalFormatting sqref="K176:K177">
    <cfRule type="cellIs" dxfId="2622" priority="385" operator="equal">
      <formula>"completedw"</formula>
    </cfRule>
    <cfRule type="cellIs" dxfId="2621" priority="386" operator="equal">
      <formula>"HOLD"</formula>
    </cfRule>
    <cfRule type="cellIs" dxfId="2620" priority="387" operator="equal">
      <formula>"ROW"</formula>
    </cfRule>
  </conditionalFormatting>
  <conditionalFormatting sqref="K183:K184">
    <cfRule type="containsText" dxfId="2619" priority="558" operator="containsText" text="Hold">
      <formula>NOT(ISERROR(SEARCH("Hold",K183)))</formula>
    </cfRule>
  </conditionalFormatting>
  <conditionalFormatting sqref="K194:K195">
    <cfRule type="containsText" dxfId="2618" priority="645" operator="containsText" text="Hold">
      <formula>NOT(ISERROR(SEARCH("Hold",K194)))</formula>
    </cfRule>
  </conditionalFormatting>
  <conditionalFormatting sqref="K208:K209">
    <cfRule type="cellIs" dxfId="2617" priority="245" operator="equal">
      <formula>"ROW"</formula>
    </cfRule>
    <cfRule type="cellIs" dxfId="2616" priority="243" operator="equal">
      <formula>"completedw"</formula>
    </cfRule>
    <cfRule type="cellIs" dxfId="2615" priority="244" operator="equal">
      <formula>"HOLD"</formula>
    </cfRule>
  </conditionalFormatting>
  <conditionalFormatting sqref="K215:K216">
    <cfRule type="containsText" dxfId="2614" priority="1168" operator="containsText" text="Hold">
      <formula>NOT(ISERROR(SEARCH("Hold",K215)))</formula>
    </cfRule>
  </conditionalFormatting>
  <conditionalFormatting sqref="K226:K227">
    <cfRule type="containsText" dxfId="2613" priority="1153" operator="containsText" text="Hold">
      <formula>NOT(ISERROR(SEARCH("Hold",K226)))</formula>
    </cfRule>
  </conditionalFormatting>
  <conditionalFormatting sqref="K237:K238">
    <cfRule type="containsText" dxfId="2612" priority="1170" operator="containsText" text="Hold">
      <formula>NOT(ISERROR(SEARCH("Hold",K237)))</formula>
    </cfRule>
  </conditionalFormatting>
  <conditionalFormatting sqref="K247:K248">
    <cfRule type="containsText" dxfId="2611" priority="1130" operator="containsText" text="Hold">
      <formula>NOT(ISERROR(SEARCH("Hold",K247)))</formula>
    </cfRule>
  </conditionalFormatting>
  <conditionalFormatting sqref="K257:K258">
    <cfRule type="containsText" dxfId="2610" priority="157" operator="containsText" text="Hold">
      <formula>NOT(ISERROR(SEARCH("Hold",K257)))</formula>
    </cfRule>
  </conditionalFormatting>
  <conditionalFormatting sqref="K267:K268">
    <cfRule type="containsText" dxfId="2609" priority="1050" operator="containsText" text="Hold">
      <formula>NOT(ISERROR(SEARCH("Hold",K267)))</formula>
    </cfRule>
  </conditionalFormatting>
  <conditionalFormatting sqref="K278:K279">
    <cfRule type="containsText" dxfId="2608" priority="996" operator="containsText" text="Hold">
      <formula>NOT(ISERROR(SEARCH("Hold",K278)))</formula>
    </cfRule>
  </conditionalFormatting>
  <conditionalFormatting sqref="K289:K290">
    <cfRule type="containsText" dxfId="2607" priority="906" operator="containsText" text="Hold">
      <formula>NOT(ISERROR(SEARCH("Hold",K289)))</formula>
    </cfRule>
  </conditionalFormatting>
  <conditionalFormatting sqref="K300:K301">
    <cfRule type="containsText" dxfId="2606" priority="754" operator="containsText" text="Hold">
      <formula>NOT(ISERROR(SEARCH("Hold",K300)))</formula>
    </cfRule>
  </conditionalFormatting>
  <conditionalFormatting sqref="K311:K312">
    <cfRule type="containsText" dxfId="2605" priority="104" operator="containsText" text="Hold">
      <formula>NOT(ISERROR(SEARCH("Hold",K311)))</formula>
    </cfRule>
  </conditionalFormatting>
  <conditionalFormatting sqref="K278:L279">
    <cfRule type="cellIs" dxfId="2604" priority="998" operator="equal">
      <formula>"HOLD"</formula>
    </cfRule>
    <cfRule type="cellIs" dxfId="2603" priority="999" operator="equal">
      <formula>"ROW"</formula>
    </cfRule>
    <cfRule type="cellIs" dxfId="2602" priority="1000" operator="equal">
      <formula>"wip"</formula>
    </cfRule>
    <cfRule type="cellIs" dxfId="2601" priority="1001" operator="equal">
      <formula>"Completed"</formula>
    </cfRule>
    <cfRule type="cellIs" dxfId="2600" priority="997" operator="equal">
      <formula>"completedw"</formula>
    </cfRule>
  </conditionalFormatting>
  <conditionalFormatting sqref="K300:L301">
    <cfRule type="cellIs" dxfId="2599" priority="757" operator="equal">
      <formula>"ROW"</formula>
    </cfRule>
    <cfRule type="cellIs" dxfId="2598" priority="756" operator="equal">
      <formula>"HOLD"</formula>
    </cfRule>
    <cfRule type="cellIs" dxfId="2597" priority="758" operator="equal">
      <formula>"wip"</formula>
    </cfRule>
    <cfRule type="cellIs" dxfId="2596" priority="759" operator="equal">
      <formula>"Completed"</formula>
    </cfRule>
    <cfRule type="cellIs" dxfId="2595" priority="755" operator="equal">
      <formula>"completedw"</formula>
    </cfRule>
  </conditionalFormatting>
  <conditionalFormatting sqref="K311:L312">
    <cfRule type="cellIs" dxfId="2594" priority="107" operator="equal">
      <formula>"ROW"</formula>
    </cfRule>
    <cfRule type="cellIs" dxfId="2593" priority="105" operator="equal">
      <formula>"completedw"</formula>
    </cfRule>
    <cfRule type="cellIs" dxfId="2592" priority="106" operator="equal">
      <formula>"HOLD"</formula>
    </cfRule>
    <cfRule type="cellIs" dxfId="2591" priority="108" operator="equal">
      <formula>"wip"</formula>
    </cfRule>
    <cfRule type="cellIs" dxfId="2590" priority="109" operator="equal">
      <formula>"Completed"</formula>
    </cfRule>
  </conditionalFormatting>
  <conditionalFormatting sqref="L172">
    <cfRule type="cellIs" dxfId="2589" priority="1625" operator="equal">
      <formula>"Completed"</formula>
    </cfRule>
    <cfRule type="cellIs" dxfId="2588" priority="1624" operator="equal">
      <formula>"wip"</formula>
    </cfRule>
  </conditionalFormatting>
  <conditionalFormatting sqref="L183">
    <cfRule type="cellIs" dxfId="2587" priority="1594" operator="equal">
      <formula>"wip"</formula>
    </cfRule>
    <cfRule type="cellIs" dxfId="2586" priority="1595" operator="equal">
      <formula>"Completed"</formula>
    </cfRule>
  </conditionalFormatting>
  <conditionalFormatting sqref="L194">
    <cfRule type="cellIs" dxfId="2585" priority="1566" operator="equal">
      <formula>"wip"</formula>
    </cfRule>
    <cfRule type="cellIs" dxfId="2584" priority="1567" operator="equal">
      <formula>"Completed"</formula>
    </cfRule>
  </conditionalFormatting>
  <conditionalFormatting sqref="L204">
    <cfRule type="cellIs" dxfId="2583" priority="1538" operator="equal">
      <formula>"wip"</formula>
    </cfRule>
    <cfRule type="cellIs" dxfId="2582" priority="1539" operator="equal">
      <formula>"Completed"</formula>
    </cfRule>
  </conditionalFormatting>
  <conditionalFormatting sqref="L215">
    <cfRule type="cellIs" dxfId="2581" priority="1511" operator="equal">
      <formula>"Completed"</formula>
    </cfRule>
    <cfRule type="cellIs" dxfId="2580" priority="1510" operator="equal">
      <formula>"wip"</formula>
    </cfRule>
  </conditionalFormatting>
  <conditionalFormatting sqref="L226">
    <cfRule type="cellIs" dxfId="2579" priority="1483" operator="equal">
      <formula>"Completed"</formula>
    </cfRule>
    <cfRule type="cellIs" dxfId="2578" priority="1482" operator="equal">
      <formula>"wip"</formula>
    </cfRule>
  </conditionalFormatting>
  <conditionalFormatting sqref="L237">
    <cfRule type="cellIs" dxfId="2577" priority="1454" operator="equal">
      <formula>"wip"</formula>
    </cfRule>
    <cfRule type="cellIs" dxfId="2576" priority="1455" operator="equal">
      <formula>"Completed"</formula>
    </cfRule>
  </conditionalFormatting>
  <conditionalFormatting sqref="L247">
    <cfRule type="cellIs" dxfId="2575" priority="1401" operator="equal">
      <formula>"Completed"</formula>
    </cfRule>
    <cfRule type="cellIs" dxfId="2574" priority="1400" operator="equal">
      <formula>"wip"</formula>
    </cfRule>
  </conditionalFormatting>
  <conditionalFormatting sqref="L257">
    <cfRule type="cellIs" dxfId="2573" priority="1372" operator="equal">
      <formula>"wip"</formula>
    </cfRule>
    <cfRule type="cellIs" dxfId="2572" priority="1373" operator="equal">
      <formula>"Completed"</formula>
    </cfRule>
  </conditionalFormatting>
  <conditionalFormatting sqref="L267:M268">
    <cfRule type="cellIs" dxfId="2571" priority="1058" operator="equal">
      <formula>"HOLD"</formula>
    </cfRule>
    <cfRule type="cellIs" dxfId="2570" priority="1057" operator="equal">
      <formula>"completedw"</formula>
    </cfRule>
    <cfRule type="cellIs" dxfId="2569" priority="1059" operator="equal">
      <formula>"ROW"</formula>
    </cfRule>
    <cfRule type="cellIs" dxfId="2568" priority="1061" operator="equal">
      <formula>"Completed"</formula>
    </cfRule>
    <cfRule type="cellIs" dxfId="2567" priority="1060" operator="equal">
      <formula>"wip"</formula>
    </cfRule>
  </conditionalFormatting>
  <conditionalFormatting sqref="L289:M290">
    <cfRule type="cellIs" dxfId="2566" priority="916" operator="equal">
      <formula>"wip"</formula>
    </cfRule>
    <cfRule type="cellIs" dxfId="2565" priority="913" operator="equal">
      <formula>"completedw"</formula>
    </cfRule>
    <cfRule type="cellIs" dxfId="2564" priority="917" operator="equal">
      <formula>"Completed"</formula>
    </cfRule>
    <cfRule type="cellIs" dxfId="2563" priority="914" operator="equal">
      <formula>"HOLD"</formula>
    </cfRule>
    <cfRule type="cellIs" dxfId="2562" priority="915" operator="equal">
      <formula>"ROW"</formula>
    </cfRule>
  </conditionalFormatting>
  <conditionalFormatting sqref="L36:N37">
    <cfRule type="cellIs" dxfId="2561" priority="792" operator="equal">
      <formula>"completedw"</formula>
    </cfRule>
    <cfRule type="cellIs" dxfId="2560" priority="795" operator="equal">
      <formula>"wip"</formula>
    </cfRule>
    <cfRule type="cellIs" dxfId="2559" priority="794" operator="equal">
      <formula>"ROW"</formula>
    </cfRule>
    <cfRule type="cellIs" dxfId="2558" priority="796" operator="equal">
      <formula>"Completed"</formula>
    </cfRule>
    <cfRule type="cellIs" dxfId="2557" priority="793" operator="equal">
      <formula>"HOLD"</formula>
    </cfRule>
  </conditionalFormatting>
  <conditionalFormatting sqref="L208:N208">
    <cfRule type="cellIs" dxfId="2556" priority="242" operator="equal">
      <formula>"ROW"</formula>
    </cfRule>
    <cfRule type="cellIs" dxfId="2555" priority="241" operator="equal">
      <formula>"HOLD"</formula>
    </cfRule>
    <cfRule type="cellIs" dxfId="2554" priority="240" operator="equal">
      <formula>"completedw"</formula>
    </cfRule>
  </conditionalFormatting>
  <conditionalFormatting sqref="L25:AE25 U14:V14 X14:AC14 L26 N26 P26 R26 T26 V26 X26 Z26 AB26 AD26 B47">
    <cfRule type="cellIs" dxfId="2553" priority="1648" operator="equal">
      <formula>"wip"</formula>
    </cfRule>
  </conditionalFormatting>
  <conditionalFormatting sqref="L25:AE25 U14:V14 X14:AC14 U15 W15 L26 N26 P26 R26 T26 V26 X26 Z26 AB26 AD26 B47">
    <cfRule type="cellIs" dxfId="2552"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51" priority="1430" operator="equal">
      <formula>"completedw"</formula>
    </cfRule>
    <cfRule type="cellIs" dxfId="2550" priority="1431" operator="equal">
      <formula>"HOLD"</formula>
    </cfRule>
    <cfRule type="cellIs" dxfId="2549" priority="1432" operator="equal">
      <formula>"ROW"</formula>
    </cfRule>
  </conditionalFormatting>
  <conditionalFormatting sqref="M25">
    <cfRule type="containsText" dxfId="2548" priority="216" operator="containsText" text="Hold">
      <formula>NOT(ISERROR(SEARCH("Hold",M25)))</formula>
    </cfRule>
  </conditionalFormatting>
  <conditionalFormatting sqref="M36:M37">
    <cfRule type="containsText" dxfId="2547" priority="791" operator="containsText" text="Hold">
      <formula>NOT(ISERROR(SEARCH("Hold",M36)))</formula>
    </cfRule>
  </conditionalFormatting>
  <conditionalFormatting sqref="M51">
    <cfRule type="cellIs" dxfId="2546" priority="508" operator="equal">
      <formula>"completedw"</formula>
    </cfRule>
    <cfRule type="cellIs" dxfId="2545" priority="509" operator="equal">
      <formula>"HOLD"</formula>
    </cfRule>
    <cfRule type="cellIs" dxfId="2544" priority="510" operator="equal">
      <formula>"ROW"</formula>
    </cfRule>
  </conditionalFormatting>
  <conditionalFormatting sqref="M61:M62">
    <cfRule type="cellIs" dxfId="2543" priority="486" operator="equal">
      <formula>"ROW"</formula>
    </cfRule>
    <cfRule type="cellIs" dxfId="2542" priority="484" operator="equal">
      <formula>"completedw"</formula>
    </cfRule>
    <cfRule type="cellIs" dxfId="2541" priority="485" operator="equal">
      <formula>"HOLD"</formula>
    </cfRule>
  </conditionalFormatting>
  <conditionalFormatting sqref="M72:M73">
    <cfRule type="cellIs" dxfId="2540" priority="451" operator="equal">
      <formula>"completedw"</formula>
    </cfRule>
    <cfRule type="cellIs" dxfId="2539" priority="452" operator="equal">
      <formula>"HOLD"</formula>
    </cfRule>
    <cfRule type="cellIs" dxfId="2538" priority="453" operator="equal">
      <formula>"ROW"</formula>
    </cfRule>
  </conditionalFormatting>
  <conditionalFormatting sqref="M90:M91">
    <cfRule type="containsText" dxfId="2537" priority="1186" operator="containsText" text="Hold">
      <formula>NOT(ISERROR(SEARCH("Hold",M90)))</formula>
    </cfRule>
  </conditionalFormatting>
  <conditionalFormatting sqref="M114:M115">
    <cfRule type="containsText" dxfId="2536" priority="1272" operator="containsText" text="Hold">
      <formula>NOT(ISERROR(SEARCH("Hold",M114)))</formula>
    </cfRule>
  </conditionalFormatting>
  <conditionalFormatting sqref="M126:M127">
    <cfRule type="containsText" dxfId="2535"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4"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3" priority="1651" operator="equal">
      <formula>"HOLD"</formula>
    </cfRule>
    <cfRule type="cellIs" dxfId="2532" priority="1652" operator="equal">
      <formula>"ROW"</formula>
    </cfRule>
  </conditionalFormatting>
  <conditionalFormatting sqref="M138:M139">
    <cfRule type="containsText" dxfId="2531" priority="183" operator="containsText" text="Hold">
      <formula>NOT(ISERROR(SEARCH("Hold",M138)))</formula>
    </cfRule>
  </conditionalFormatting>
  <conditionalFormatting sqref="M150:M151">
    <cfRule type="containsText" dxfId="2530" priority="1250" operator="containsText" text="Hold">
      <formula>NOT(ISERROR(SEARCH("Hold",M150)))</formula>
    </cfRule>
  </conditionalFormatting>
  <conditionalFormatting sqref="M161:M162">
    <cfRule type="containsText" dxfId="2529" priority="536" operator="containsText" text="Hold">
      <formula>NOT(ISERROR(SEARCH("Hold",M161)))</formula>
    </cfRule>
  </conditionalFormatting>
  <conditionalFormatting sqref="M176:M177">
    <cfRule type="cellIs" dxfId="2528" priority="388" operator="equal">
      <formula>"completedw"</formula>
    </cfRule>
    <cfRule type="cellIs" dxfId="2527" priority="389" operator="equal">
      <formula>"HOLD"</formula>
    </cfRule>
    <cfRule type="cellIs" dxfId="2526" priority="390" operator="equal">
      <formula>"ROW"</formula>
    </cfRule>
  </conditionalFormatting>
  <conditionalFormatting sqref="M179:M184">
    <cfRule type="cellIs" dxfId="2525" priority="555" operator="equal">
      <formula>"ROW"</formula>
    </cfRule>
    <cfRule type="cellIs" dxfId="2524" priority="554" operator="equal">
      <formula>"HOLD"</formula>
    </cfRule>
    <cfRule type="cellIs" dxfId="2523" priority="553" operator="equal">
      <formula>"completedw"</formula>
    </cfRule>
  </conditionalFormatting>
  <conditionalFormatting sqref="M183:M184">
    <cfRule type="containsText" dxfId="2522" priority="552" operator="containsText" text="Hold">
      <formula>NOT(ISERROR(SEARCH("Hold",M183)))</formula>
    </cfRule>
    <cfRule type="cellIs" dxfId="2521" priority="557" operator="equal">
      <formula>"Completed"</formula>
    </cfRule>
    <cfRule type="cellIs" dxfId="2520" priority="556" operator="equal">
      <formula>"wip"</formula>
    </cfRule>
  </conditionalFormatting>
  <conditionalFormatting sqref="M188">
    <cfRule type="cellIs" dxfId="2519" priority="798" operator="equal">
      <formula>"HOLD"</formula>
    </cfRule>
    <cfRule type="cellIs" dxfId="2518" priority="799" operator="equal">
      <formula>"ROW"</formula>
    </cfRule>
    <cfRule type="cellIs" dxfId="2517" priority="797" operator="equal">
      <formula>"completedw"</formula>
    </cfRule>
  </conditionalFormatting>
  <conditionalFormatting sqref="M194:M195">
    <cfRule type="containsText" dxfId="2516" priority="644" operator="containsText" text="Hold">
      <formula>NOT(ISERROR(SEARCH("Hold",M194)))</formula>
    </cfRule>
  </conditionalFormatting>
  <conditionalFormatting sqref="M215:M216">
    <cfRule type="containsText" dxfId="2515" priority="1167" operator="containsText" text="Hold">
      <formula>NOT(ISERROR(SEARCH("Hold",M215)))</formula>
    </cfRule>
  </conditionalFormatting>
  <conditionalFormatting sqref="M226:M227">
    <cfRule type="containsText" dxfId="2514" priority="1154" operator="containsText" text="Hold">
      <formula>NOT(ISERROR(SEARCH("Hold",M226)))</formula>
    </cfRule>
  </conditionalFormatting>
  <conditionalFormatting sqref="M237:M238">
    <cfRule type="containsText" dxfId="2513" priority="1144" operator="containsText" text="Hold">
      <formula>NOT(ISERROR(SEARCH("Hold",M237)))</formula>
    </cfRule>
  </conditionalFormatting>
  <conditionalFormatting sqref="M247:M248">
    <cfRule type="containsText" dxfId="2512" priority="1131" operator="containsText" text="Hold">
      <formula>NOT(ISERROR(SEARCH("Hold",M247)))</formula>
    </cfRule>
  </conditionalFormatting>
  <conditionalFormatting sqref="M257:M258">
    <cfRule type="containsText" dxfId="2511" priority="1121" operator="containsText" text="Hold">
      <formula>NOT(ISERROR(SEARCH("Hold",M257)))</formula>
    </cfRule>
  </conditionalFormatting>
  <conditionalFormatting sqref="M267:M268">
    <cfRule type="containsText" dxfId="2510" priority="1056" operator="containsText" text="Hold">
      <formula>NOT(ISERROR(SEARCH("Hold",M267)))</formula>
    </cfRule>
  </conditionalFormatting>
  <conditionalFormatting sqref="M278:M279">
    <cfRule type="containsText" dxfId="2509" priority="990" operator="containsText" text="Hold">
      <formula>NOT(ISERROR(SEARCH("Hold",M278)))</formula>
    </cfRule>
  </conditionalFormatting>
  <conditionalFormatting sqref="M289:M290">
    <cfRule type="containsText" dxfId="2508" priority="912" operator="containsText" text="Hold">
      <formula>NOT(ISERROR(SEARCH("Hold",M289)))</formula>
    </cfRule>
  </conditionalFormatting>
  <conditionalFormatting sqref="M300:M301">
    <cfRule type="containsText" dxfId="2507" priority="748" operator="containsText" text="Hold">
      <formula>NOT(ISERROR(SEARCH("Hold",M300)))</formula>
    </cfRule>
  </conditionalFormatting>
  <conditionalFormatting sqref="M311:M312">
    <cfRule type="containsText" dxfId="2506" priority="98" operator="containsText" text="Hold">
      <formula>NOT(ISERROR(SEARCH("Hold",M311)))</formula>
    </cfRule>
  </conditionalFormatting>
  <conditionalFormatting sqref="M90:N91">
    <cfRule type="cellIs" dxfId="2505" priority="1187" operator="equal">
      <formula>"completedw"</formula>
    </cfRule>
    <cfRule type="cellIs" dxfId="2504" priority="1191" operator="equal">
      <formula>"Completed"</formula>
    </cfRule>
    <cfRule type="cellIs" dxfId="2503" priority="1188" operator="equal">
      <formula>"HOLD"</formula>
    </cfRule>
    <cfRule type="cellIs" dxfId="2502" priority="1190" operator="equal">
      <formula>"wip"</formula>
    </cfRule>
    <cfRule type="cellIs" dxfId="2501" priority="1189" operator="equal">
      <formula>"ROW"</formula>
    </cfRule>
  </conditionalFormatting>
  <conditionalFormatting sqref="M311:N312">
    <cfRule type="cellIs" dxfId="2500" priority="99" operator="equal">
      <formula>"completedw"</formula>
    </cfRule>
    <cfRule type="cellIs" dxfId="2499" priority="100" operator="equal">
      <formula>"HOLD"</formula>
    </cfRule>
    <cfRule type="cellIs" dxfId="2498" priority="101" operator="equal">
      <formula>"ROW"</formula>
    </cfRule>
    <cfRule type="cellIs" dxfId="2497" priority="102" operator="equal">
      <formula>"wip"</formula>
    </cfRule>
    <cfRule type="cellIs" dxfId="2496" priority="103" operator="equal">
      <formula>"Completed"</formula>
    </cfRule>
  </conditionalFormatting>
  <conditionalFormatting sqref="M278:P279">
    <cfRule type="cellIs" dxfId="2495" priority="992" operator="equal">
      <formula>"HOLD"</formula>
    </cfRule>
    <cfRule type="cellIs" dxfId="2494" priority="991" operator="equal">
      <formula>"completedw"</formula>
    </cfRule>
    <cfRule type="cellIs" dxfId="2493" priority="993" operator="equal">
      <formula>"ROW"</formula>
    </cfRule>
    <cfRule type="cellIs" dxfId="2492" priority="995" operator="equal">
      <formula>"Completed"</formula>
    </cfRule>
    <cfRule type="cellIs" dxfId="2491" priority="994" operator="equal">
      <formula>"wip"</formula>
    </cfRule>
  </conditionalFormatting>
  <conditionalFormatting sqref="M300:P301">
    <cfRule type="cellIs" dxfId="2490" priority="752" operator="equal">
      <formula>"wip"</formula>
    </cfRule>
    <cfRule type="cellIs" dxfId="2489" priority="753" operator="equal">
      <formula>"Completed"</formula>
    </cfRule>
    <cfRule type="cellIs" dxfId="2488" priority="750" operator="equal">
      <formula>"HOLD"</formula>
    </cfRule>
    <cfRule type="cellIs" dxfId="2487" priority="751" operator="equal">
      <formula>"ROW"</formula>
    </cfRule>
    <cfRule type="cellIs" dxfId="2486" priority="749" operator="equal">
      <formula>"completedw"</formula>
    </cfRule>
  </conditionalFormatting>
  <conditionalFormatting sqref="M106:Q107">
    <cfRule type="cellIs" dxfId="2485" priority="129" operator="equal">
      <formula>"HOLD"</formula>
    </cfRule>
    <cfRule type="cellIs" dxfId="2484" priority="128" operator="equal">
      <formula>"completedw"</formula>
    </cfRule>
    <cfRule type="cellIs" dxfId="2483" priority="130" operator="equal">
      <formula>"ROW"</formula>
    </cfRule>
  </conditionalFormatting>
  <conditionalFormatting sqref="N172">
    <cfRule type="cellIs" dxfId="2482" priority="1622" operator="equal">
      <formula>"wip"</formula>
    </cfRule>
    <cfRule type="cellIs" dxfId="2481" priority="1623" operator="equal">
      <formula>"Completed"</formula>
    </cfRule>
  </conditionalFormatting>
  <conditionalFormatting sqref="N183">
    <cfRule type="cellIs" dxfId="2480" priority="1596" operator="equal">
      <formula>"wip"</formula>
    </cfRule>
    <cfRule type="cellIs" dxfId="2479" priority="1597" operator="equal">
      <formula>"Completed"</formula>
    </cfRule>
  </conditionalFormatting>
  <conditionalFormatting sqref="N194">
    <cfRule type="cellIs" dxfId="2478" priority="1564" operator="equal">
      <formula>"wip"</formula>
    </cfRule>
    <cfRule type="cellIs" dxfId="2477" priority="1565" operator="equal">
      <formula>"Completed"</formula>
    </cfRule>
  </conditionalFormatting>
  <conditionalFormatting sqref="N204">
    <cfRule type="cellIs" dxfId="2476" priority="1537" operator="equal">
      <formula>"Completed"</formula>
    </cfRule>
    <cfRule type="cellIs" dxfId="2475" priority="1536" operator="equal">
      <formula>"wip"</formula>
    </cfRule>
  </conditionalFormatting>
  <conditionalFormatting sqref="N215">
    <cfRule type="cellIs" dxfId="2474" priority="1509" operator="equal">
      <formula>"Completed"</formula>
    </cfRule>
    <cfRule type="cellIs" dxfId="2473" priority="1508" operator="equal">
      <formula>"wip"</formula>
    </cfRule>
  </conditionalFormatting>
  <conditionalFormatting sqref="N226">
    <cfRule type="cellIs" dxfId="2472" priority="1480" operator="equal">
      <formula>"wip"</formula>
    </cfRule>
    <cfRule type="cellIs" dxfId="2471" priority="1481" operator="equal">
      <formula>"Completed"</formula>
    </cfRule>
  </conditionalFormatting>
  <conditionalFormatting sqref="N237">
    <cfRule type="cellIs" dxfId="2470" priority="1452" operator="equal">
      <formula>"wip"</formula>
    </cfRule>
    <cfRule type="cellIs" dxfId="2469" priority="1453" operator="equal">
      <formula>"Completed"</formula>
    </cfRule>
  </conditionalFormatting>
  <conditionalFormatting sqref="N247">
    <cfRule type="cellIs" dxfId="2468" priority="1399" operator="equal">
      <formula>"Completed"</formula>
    </cfRule>
    <cfRule type="cellIs" dxfId="2467" priority="1398" operator="equal">
      <formula>"wip"</formula>
    </cfRule>
  </conditionalFormatting>
  <conditionalFormatting sqref="N257">
    <cfRule type="cellIs" dxfId="2466" priority="1370" operator="equal">
      <formula>"wip"</formula>
    </cfRule>
    <cfRule type="cellIs" dxfId="2465" priority="1371" operator="equal">
      <formula>"Completed"</formula>
    </cfRule>
  </conditionalFormatting>
  <conditionalFormatting sqref="N267:O267">
    <cfRule type="cellIs" dxfId="2464" priority="1067" operator="equal">
      <formula>"Completed"</formula>
    </cfRule>
    <cfRule type="cellIs" dxfId="2463" priority="1066" operator="equal">
      <formula>"wip"</formula>
    </cfRule>
    <cfRule type="cellIs" dxfId="2462" priority="1065" operator="equal">
      <formula>"ROW"</formula>
    </cfRule>
    <cfRule type="cellIs" dxfId="2461" priority="1063" operator="equal">
      <formula>"completedw"</formula>
    </cfRule>
    <cfRule type="cellIs" dxfId="2460" priority="1064" operator="equal">
      <formula>"HOLD"</formula>
    </cfRule>
  </conditionalFormatting>
  <conditionalFormatting sqref="N289:O289">
    <cfRule type="cellIs" dxfId="2459" priority="923" operator="equal">
      <formula>"Completed"</formula>
    </cfRule>
    <cfRule type="cellIs" dxfId="2458" priority="922" operator="equal">
      <formula>"wip"</formula>
    </cfRule>
    <cfRule type="cellIs" dxfId="2457" priority="921" operator="equal">
      <formula>"ROW"</formula>
    </cfRule>
    <cfRule type="cellIs" dxfId="2456" priority="920" operator="equal">
      <formula>"HOLD"</formula>
    </cfRule>
    <cfRule type="cellIs" dxfId="2455" priority="919" operator="equal">
      <formula>"completedw"</formula>
    </cfRule>
  </conditionalFormatting>
  <conditionalFormatting sqref="O29:O30">
    <cfRule type="cellIs" dxfId="2454" priority="803" operator="equal">
      <formula>"ROW"</formula>
    </cfRule>
    <cfRule type="cellIs" dxfId="2453" priority="802" operator="equal">
      <formula>"HOLD"</formula>
    </cfRule>
    <cfRule type="cellIs" dxfId="2452" priority="801" operator="equal">
      <formula>"completedw"</formula>
    </cfRule>
  </conditionalFormatting>
  <conditionalFormatting sqref="O215:O216">
    <cfRule type="containsText" dxfId="2451" priority="3" operator="containsText" text="Hold">
      <formula>NOT(ISERROR(SEARCH("Hold",O215)))</formula>
    </cfRule>
  </conditionalFormatting>
  <conditionalFormatting sqref="O267">
    <cfRule type="containsText" dxfId="2450" priority="1062" operator="containsText" text="Hold">
      <formula>NOT(ISERROR(SEARCH("Hold",O267)))</formula>
    </cfRule>
  </conditionalFormatting>
  <conditionalFormatting sqref="O289">
    <cfRule type="containsText" dxfId="2449" priority="918" operator="containsText" text="Hold">
      <formula>NOT(ISERROR(SEARCH("Hold",O289)))</formula>
    </cfRule>
  </conditionalFormatting>
  <conditionalFormatting sqref="O36:Q37">
    <cfRule type="containsText" dxfId="2448" priority="174" operator="containsText" text="Hold">
      <formula>NOT(ISERROR(SEARCH("Hold",O36)))</formula>
    </cfRule>
    <cfRule type="cellIs" dxfId="2447" priority="175" operator="equal">
      <formula>"completedw"</formula>
    </cfRule>
    <cfRule type="cellIs" dxfId="2446" priority="176" operator="equal">
      <formula>"HOLD"</formula>
    </cfRule>
    <cfRule type="cellIs" dxfId="2445" priority="179" operator="equal">
      <formula>"Completed"</formula>
    </cfRule>
    <cfRule type="cellIs" dxfId="2444" priority="178" operator="equal">
      <formula>"wip"</formula>
    </cfRule>
    <cfRule type="cellIs" dxfId="2443" priority="177" operator="equal">
      <formula>"ROW"</formula>
    </cfRule>
  </conditionalFormatting>
  <conditionalFormatting sqref="O72:Q73">
    <cfRule type="cellIs" dxfId="2442" priority="454" operator="equal">
      <formula>"completedw"</formula>
    </cfRule>
    <cfRule type="cellIs" dxfId="2441" priority="455" operator="equal">
      <formula>"HOLD"</formula>
    </cfRule>
    <cfRule type="cellIs" dxfId="2440" priority="456" operator="equal">
      <formula>"ROW"</formula>
    </cfRule>
  </conditionalFormatting>
  <conditionalFormatting sqref="O90:Q91">
    <cfRule type="cellIs" dxfId="2439" priority="23" operator="equal">
      <formula>"completedw"</formula>
    </cfRule>
    <cfRule type="containsText" dxfId="2438" priority="22" operator="containsText" text="Hold">
      <formula>NOT(ISERROR(SEARCH("Hold",O90)))</formula>
    </cfRule>
    <cfRule type="cellIs" dxfId="2437" priority="24" operator="equal">
      <formula>"HOLD"</formula>
    </cfRule>
    <cfRule type="cellIs" dxfId="2436" priority="25" operator="equal">
      <formula>"ROW"</formula>
    </cfRule>
    <cfRule type="cellIs" dxfId="2435" priority="26" operator="equal">
      <formula>"wip"</formula>
    </cfRule>
    <cfRule type="cellIs" dxfId="2434" priority="27" operator="equal">
      <formula>"Completed"</formula>
    </cfRule>
  </conditionalFormatting>
  <conditionalFormatting sqref="O114:Q115 O161:P162 O215:Q216 O226:Q227 O237:Q238 O257:Q258 O247:Q248 O79:Q80 O102:Q103 C126:C127 O150:Q151 O268:P268 O278:Q279 O290:P290">
    <cfRule type="containsText" dxfId="2433" priority="800" operator="containsText" text="Hold">
      <formula>NOT(ISERROR(SEARCH("Hold",C79)))</formula>
    </cfRule>
  </conditionalFormatting>
  <conditionalFormatting sqref="O126:Q127">
    <cfRule type="containsText" dxfId="2432" priority="635" operator="containsText" text="Hold">
      <formula>NOT(ISERROR(SEARCH("Hold",O126)))</formula>
    </cfRule>
  </conditionalFormatting>
  <conditionalFormatting sqref="O138:Q139">
    <cfRule type="containsText" dxfId="2431" priority="640" operator="containsText" text="Hold">
      <formula>NOT(ISERROR(SEARCH("Hold",O138)))</formula>
    </cfRule>
  </conditionalFormatting>
  <conditionalFormatting sqref="O187:Q187">
    <cfRule type="cellIs" dxfId="2430" priority="372" operator="equal">
      <formula>"ROW"</formula>
    </cfRule>
    <cfRule type="cellIs" dxfId="2429" priority="370" operator="equal">
      <formula>"completedw"</formula>
    </cfRule>
    <cfRule type="cellIs" dxfId="2428" priority="371" operator="equal">
      <formula>"HOLD"</formula>
    </cfRule>
  </conditionalFormatting>
  <conditionalFormatting sqref="O194:Q195">
    <cfRule type="containsText" dxfId="2427" priority="643" operator="containsText" text="Hold">
      <formula>NOT(ISERROR(SEARCH("Hold",O194)))</formula>
    </cfRule>
  </conditionalFormatting>
  <conditionalFormatting sqref="O300:Q301">
    <cfRule type="containsText" dxfId="2426" priority="742" operator="containsText" text="Hold">
      <formula>NOT(ISERROR(SEARCH("Hold",O300)))</formula>
    </cfRule>
  </conditionalFormatting>
  <conditionalFormatting sqref="O311:Q312">
    <cfRule type="containsText" dxfId="2425" priority="92" operator="containsText" text="Hold">
      <formula>NOT(ISERROR(SEARCH("Hold",O311)))</formula>
    </cfRule>
  </conditionalFormatting>
  <conditionalFormatting sqref="O311:R312">
    <cfRule type="cellIs" dxfId="2424" priority="94" operator="equal">
      <formula>"HOLD"</formula>
    </cfRule>
    <cfRule type="cellIs" dxfId="2423" priority="96" operator="equal">
      <formula>"wip"</formula>
    </cfRule>
    <cfRule type="cellIs" dxfId="2422" priority="95" operator="equal">
      <formula>"ROW"</formula>
    </cfRule>
    <cfRule type="cellIs" dxfId="2421" priority="93" operator="equal">
      <formula>"completedw"</formula>
    </cfRule>
    <cfRule type="cellIs" dxfId="2420" priority="97" operator="equal">
      <formula>"Completed"</formula>
    </cfRule>
  </conditionalFormatting>
  <conditionalFormatting sqref="O208:S209">
    <cfRule type="cellIs" dxfId="2419" priority="238" operator="equal">
      <formula>"HOLD"</formula>
    </cfRule>
    <cfRule type="cellIs" dxfId="2418" priority="239" operator="equal">
      <formula>"ROW"</formula>
    </cfRule>
    <cfRule type="cellIs" dxfId="2417" priority="237" operator="equal">
      <formula>"completedw"</formula>
    </cfRule>
  </conditionalFormatting>
  <conditionalFormatting sqref="O61:W62">
    <cfRule type="cellIs" dxfId="2416" priority="134" operator="equal">
      <formula>"completedw"</formula>
    </cfRule>
    <cfRule type="cellIs" dxfId="2415" priority="135" operator="equal">
      <formula>"HOLD"</formula>
    </cfRule>
    <cfRule type="cellIs" dxfId="2414" priority="136" operator="equal">
      <formula>"ROW"</formula>
    </cfRule>
  </conditionalFormatting>
  <conditionalFormatting sqref="O176:W177">
    <cfRule type="cellIs" dxfId="2413" priority="393" operator="equal">
      <formula>"ROW"</formula>
    </cfRule>
    <cfRule type="cellIs" dxfId="2412" priority="392" operator="equal">
      <formula>"HOLD"</formula>
    </cfRule>
    <cfRule type="cellIs" dxfId="2411" priority="391" operator="equal">
      <formula>"completedw"</formula>
    </cfRule>
  </conditionalFormatting>
  <conditionalFormatting sqref="P172">
    <cfRule type="cellIs" dxfId="2410" priority="1621" operator="equal">
      <formula>"Completed"</formula>
    </cfRule>
    <cfRule type="cellIs" dxfId="2409" priority="1620" operator="equal">
      <formula>"wip"</formula>
    </cfRule>
  </conditionalFormatting>
  <conditionalFormatting sqref="P183">
    <cfRule type="cellIs" dxfId="2408" priority="1593" operator="equal">
      <formula>"Completed"</formula>
    </cfRule>
    <cfRule type="cellIs" dxfId="2407" priority="1592" operator="equal">
      <formula>"wip"</formula>
    </cfRule>
  </conditionalFormatting>
  <conditionalFormatting sqref="P194">
    <cfRule type="cellIs" dxfId="2406" priority="1562" operator="equal">
      <formula>"wip"</formula>
    </cfRule>
    <cfRule type="cellIs" dxfId="2405" priority="1563" operator="equal">
      <formula>"Completed"</formula>
    </cfRule>
  </conditionalFormatting>
  <conditionalFormatting sqref="P204">
    <cfRule type="cellIs" dxfId="2404" priority="1534" operator="equal">
      <formula>"wip"</formula>
    </cfRule>
    <cfRule type="cellIs" dxfId="2403" priority="1535" operator="equal">
      <formula>"Completed"</formula>
    </cfRule>
  </conditionalFormatting>
  <conditionalFormatting sqref="P215">
    <cfRule type="cellIs" dxfId="2402" priority="1506" operator="equal">
      <formula>"wip"</formula>
    </cfRule>
    <cfRule type="cellIs" dxfId="2401" priority="1507" operator="equal">
      <formula>"Completed"</formula>
    </cfRule>
  </conditionalFormatting>
  <conditionalFormatting sqref="P226">
    <cfRule type="cellIs" dxfId="2400" priority="1479" operator="equal">
      <formula>"Completed"</formula>
    </cfRule>
    <cfRule type="cellIs" dxfId="2399" priority="1478" operator="equal">
      <formula>"wip"</formula>
    </cfRule>
  </conditionalFormatting>
  <conditionalFormatting sqref="P237">
    <cfRule type="cellIs" dxfId="2398" priority="1451" operator="equal">
      <formula>"Completed"</formula>
    </cfRule>
    <cfRule type="cellIs" dxfId="2397" priority="1450" operator="equal">
      <formula>"wip"</formula>
    </cfRule>
  </conditionalFormatting>
  <conditionalFormatting sqref="P247">
    <cfRule type="cellIs" dxfId="2396" priority="1397" operator="equal">
      <formula>"Completed"</formula>
    </cfRule>
    <cfRule type="cellIs" dxfId="2395" priority="1396" operator="equal">
      <formula>"wip"</formula>
    </cfRule>
  </conditionalFormatting>
  <conditionalFormatting sqref="P257">
    <cfRule type="cellIs" dxfId="2394" priority="1368" operator="equal">
      <formula>"wip"</formula>
    </cfRule>
    <cfRule type="cellIs" dxfId="2393" priority="1369" operator="equal">
      <formula>"Completed"</formula>
    </cfRule>
  </conditionalFormatting>
  <conditionalFormatting sqref="P267">
    <cfRule type="cellIs" dxfId="2392" priority="169" operator="equal">
      <formula>"completedw"</formula>
    </cfRule>
    <cfRule type="cellIs" dxfId="2391" priority="173" operator="equal">
      <formula>"Completed"</formula>
    </cfRule>
    <cfRule type="cellIs" dxfId="2390" priority="171" operator="equal">
      <formula>"ROW"</formula>
    </cfRule>
    <cfRule type="cellIs" dxfId="2389" priority="172" operator="equal">
      <formula>"wip"</formula>
    </cfRule>
    <cfRule type="cellIs" dxfId="2388" priority="170" operator="equal">
      <formula>"HOLD"</formula>
    </cfRule>
  </conditionalFormatting>
  <conditionalFormatting sqref="P289">
    <cfRule type="cellIs" dxfId="2387" priority="168" operator="equal">
      <formula>"Completed"</formula>
    </cfRule>
    <cfRule type="cellIs" dxfId="2386" priority="167" operator="equal">
      <formula>"wip"</formula>
    </cfRule>
    <cfRule type="cellIs" dxfId="2385" priority="166" operator="equal">
      <formula>"ROW"</formula>
    </cfRule>
    <cfRule type="cellIs" dxfId="2384" priority="164" operator="equal">
      <formula>"completedw"</formula>
    </cfRule>
    <cfRule type="cellIs" dxfId="2383" priority="165" operator="equal">
      <formula>"HOLD"</formula>
    </cfRule>
  </conditionalFormatting>
  <conditionalFormatting sqref="Q143">
    <cfRule type="cellIs" dxfId="2382" priority="182" operator="equal">
      <formula>"ROW"</formula>
    </cfRule>
    <cfRule type="cellIs" dxfId="2381" priority="181" operator="equal">
      <formula>"HOLD"</formula>
    </cfRule>
    <cfRule type="cellIs" dxfId="2380" priority="180" operator="equal">
      <formula>"completedw"</formula>
    </cfRule>
  </conditionalFormatting>
  <conditionalFormatting sqref="Q161:Q162">
    <cfRule type="containsText" dxfId="2379" priority="535" operator="containsText" text="Hold">
      <formula>NOT(ISERROR(SEARCH("Hold",Q161)))</formula>
    </cfRule>
  </conditionalFormatting>
  <conditionalFormatting sqref="Q215:Q216">
    <cfRule type="containsText" dxfId="2378" priority="1" operator="containsText" text="Hold">
      <formula>NOT(ISERROR(SEARCH("Hold",Q215)))</formula>
    </cfRule>
  </conditionalFormatting>
  <conditionalFormatting sqref="Q267:Q268">
    <cfRule type="containsText" dxfId="2377" priority="1068" operator="containsText" text="Hold">
      <formula>NOT(ISERROR(SEARCH("Hold",Q267)))</formula>
    </cfRule>
  </conditionalFormatting>
  <conditionalFormatting sqref="Q289:Q290">
    <cfRule type="containsText" dxfId="2376" priority="924" operator="containsText" text="Hold">
      <formula>NOT(ISERROR(SEARCH("Hold",Q289)))</formula>
    </cfRule>
  </conditionalFormatting>
  <conditionalFormatting sqref="Q278:R279">
    <cfRule type="cellIs" dxfId="2375" priority="986" operator="equal">
      <formula>"HOLD"</formula>
    </cfRule>
    <cfRule type="cellIs" dxfId="2374" priority="985" operator="equal">
      <formula>"completedw"</formula>
    </cfRule>
    <cfRule type="cellIs" dxfId="2373" priority="987" operator="equal">
      <formula>"ROW"</formula>
    </cfRule>
    <cfRule type="cellIs" dxfId="2372" priority="988" operator="equal">
      <formula>"wip"</formula>
    </cfRule>
    <cfRule type="cellIs" dxfId="2371" priority="989" operator="equal">
      <formula>"Completed"</formula>
    </cfRule>
  </conditionalFormatting>
  <conditionalFormatting sqref="Q300:R301">
    <cfRule type="cellIs" dxfId="2370" priority="743" operator="equal">
      <formula>"completedw"</formula>
    </cfRule>
    <cfRule type="cellIs" dxfId="2369" priority="744" operator="equal">
      <formula>"HOLD"</formula>
    </cfRule>
    <cfRule type="cellIs" dxfId="2368" priority="745" operator="equal">
      <formula>"ROW"</formula>
    </cfRule>
    <cfRule type="cellIs" dxfId="2367" priority="747" operator="equal">
      <formula>"Completed"</formula>
    </cfRule>
    <cfRule type="cellIs" dxfId="2366" priority="746" operator="equal">
      <formula>"wip"</formula>
    </cfRule>
  </conditionalFormatting>
  <conditionalFormatting sqref="Q29:S30">
    <cfRule type="cellIs" dxfId="2365" priority="532" operator="equal">
      <formula>"completedw"</formula>
    </cfRule>
    <cfRule type="cellIs" dxfId="2364" priority="534" operator="equal">
      <formula>"ROW"</formula>
    </cfRule>
    <cfRule type="cellIs" dxfId="2363" priority="533" operator="equal">
      <formula>"HOLD"</formula>
    </cfRule>
  </conditionalFormatting>
  <conditionalFormatting sqref="Q289:S290">
    <cfRule type="cellIs" dxfId="2362" priority="927" operator="equal">
      <formula>"HOLD"</formula>
    </cfRule>
    <cfRule type="cellIs" dxfId="2361" priority="928" operator="equal">
      <formula>"ROW"</formula>
    </cfRule>
    <cfRule type="cellIs" dxfId="2360" priority="929" operator="equal">
      <formula>"wip"</formula>
    </cfRule>
    <cfRule type="cellIs" dxfId="2359" priority="930" operator="equal">
      <formula>"Completed"</formula>
    </cfRule>
    <cfRule type="cellIs" dxfId="2358" priority="926" operator="equal">
      <formula>"completedw"</formula>
    </cfRule>
  </conditionalFormatting>
  <conditionalFormatting sqref="R172">
    <cfRule type="cellIs" dxfId="2357" priority="1618" operator="equal">
      <formula>"wip"</formula>
    </cfRule>
    <cfRule type="cellIs" dxfId="2356" priority="1619" operator="equal">
      <formula>"Completed"</formula>
    </cfRule>
  </conditionalFormatting>
  <conditionalFormatting sqref="R183">
    <cfRule type="cellIs" dxfId="2355" priority="1590" operator="equal">
      <formula>"wip"</formula>
    </cfRule>
    <cfRule type="cellIs" dxfId="2354" priority="1591" operator="equal">
      <formula>"Completed"</formula>
    </cfRule>
  </conditionalFormatting>
  <conditionalFormatting sqref="R194">
    <cfRule type="cellIs" dxfId="2353" priority="1560" operator="equal">
      <formula>"wip"</formula>
    </cfRule>
    <cfRule type="cellIs" dxfId="2352" priority="1561" operator="equal">
      <formula>"Completed"</formula>
    </cfRule>
  </conditionalFormatting>
  <conditionalFormatting sqref="R204">
    <cfRule type="cellIs" dxfId="2351" priority="1532" operator="equal">
      <formula>"wip"</formula>
    </cfRule>
    <cfRule type="cellIs" dxfId="2350" priority="1533" operator="equal">
      <formula>"Completed"</formula>
    </cfRule>
  </conditionalFormatting>
  <conditionalFormatting sqref="R215">
    <cfRule type="cellIs" dxfId="2349" priority="1504" operator="equal">
      <formula>"wip"</formula>
    </cfRule>
    <cfRule type="cellIs" dxfId="2348" priority="1505" operator="equal">
      <formula>"Completed"</formula>
    </cfRule>
  </conditionalFormatting>
  <conditionalFormatting sqref="R226">
    <cfRule type="cellIs" dxfId="2347" priority="1476" operator="equal">
      <formula>"wip"</formula>
    </cfRule>
    <cfRule type="cellIs" dxfId="2346" priority="1477" operator="equal">
      <formula>"Completed"</formula>
    </cfRule>
  </conditionalFormatting>
  <conditionalFormatting sqref="R237">
    <cfRule type="cellIs" dxfId="2345" priority="1448" operator="equal">
      <formula>"wip"</formula>
    </cfRule>
    <cfRule type="cellIs" dxfId="2344" priority="1449" operator="equal">
      <formula>"Completed"</formula>
    </cfRule>
  </conditionalFormatting>
  <conditionalFormatting sqref="R247">
    <cfRule type="cellIs" dxfId="2343" priority="1395" operator="equal">
      <formula>"Completed"</formula>
    </cfRule>
    <cfRule type="cellIs" dxfId="2342" priority="1394" operator="equal">
      <formula>"wip"</formula>
    </cfRule>
  </conditionalFormatting>
  <conditionalFormatting sqref="R257">
    <cfRule type="cellIs" dxfId="2341" priority="1366" operator="equal">
      <formula>"wip"</formula>
    </cfRule>
    <cfRule type="cellIs" dxfId="2340" priority="1367" operator="equal">
      <formula>"Completed"</formula>
    </cfRule>
  </conditionalFormatting>
  <conditionalFormatting sqref="R90:S91">
    <cfRule type="cellIs" dxfId="2339" priority="73" operator="equal">
      <formula>"Completed"</formula>
    </cfRule>
    <cfRule type="cellIs" dxfId="2338" priority="72" operator="equal">
      <formula>"wip"</formula>
    </cfRule>
    <cfRule type="cellIs" dxfId="2337" priority="71" operator="equal">
      <formula>"ROW"</formula>
    </cfRule>
    <cfRule type="cellIs" dxfId="2336" priority="70" operator="equal">
      <formula>"HOLD"</formula>
    </cfRule>
    <cfRule type="cellIs" dxfId="2335" priority="69" operator="equal">
      <formula>"completedw"</formula>
    </cfRule>
  </conditionalFormatting>
  <conditionalFormatting sqref="R267:S268">
    <cfRule type="cellIs" dxfId="2334" priority="1070" operator="equal">
      <formula>"completedw"</formula>
    </cfRule>
    <cfRule type="cellIs" dxfId="2333" priority="1071" operator="equal">
      <formula>"HOLD"</formula>
    </cfRule>
    <cfRule type="cellIs" dxfId="2332" priority="1072" operator="equal">
      <formula>"ROW"</formula>
    </cfRule>
    <cfRule type="cellIs" dxfId="2331" priority="1073" operator="equal">
      <formula>"wip"</formula>
    </cfRule>
    <cfRule type="cellIs" dxfId="2330" priority="1074" operator="equal">
      <formula>"Completed"</formula>
    </cfRule>
  </conditionalFormatting>
  <conditionalFormatting sqref="R36:V37">
    <cfRule type="cellIs" dxfId="2329" priority="598" operator="equal">
      <formula>"Completed"</formula>
    </cfRule>
    <cfRule type="cellIs" dxfId="2328" priority="594" operator="equal">
      <formula>"completedw"</formula>
    </cfRule>
    <cfRule type="cellIs" dxfId="2327" priority="595" operator="equal">
      <formula>"HOLD"</formula>
    </cfRule>
    <cfRule type="cellIs" dxfId="2326" priority="596" operator="equal">
      <formula>"ROW"</formula>
    </cfRule>
    <cfRule type="cellIs" dxfId="2325" priority="597" operator="equal">
      <formula>"wip"</formula>
    </cfRule>
  </conditionalFormatting>
  <conditionalFormatting sqref="S36:S37">
    <cfRule type="containsText" dxfId="2324" priority="593" operator="containsText" text="Hold">
      <formula>NOT(ISERROR(SEARCH("Hold",S36)))</formula>
    </cfRule>
  </conditionalFormatting>
  <conditionalFormatting sqref="S51">
    <cfRule type="cellIs" dxfId="2323" priority="505" operator="equal">
      <formula>"completedw"</formula>
    </cfRule>
    <cfRule type="cellIs" dxfId="2322" priority="507" operator="equal">
      <formula>"ROW"</formula>
    </cfRule>
    <cfRule type="cellIs" dxfId="2321" priority="506" operator="equal">
      <formula>"HOLD"</formula>
    </cfRule>
  </conditionalFormatting>
  <conditionalFormatting sqref="S72:S73">
    <cfRule type="cellIs" dxfId="2320" priority="458" operator="equal">
      <formula>"HOLD"</formula>
    </cfRule>
    <cfRule type="cellIs" dxfId="2319" priority="459" operator="equal">
      <formula>"ROW"</formula>
    </cfRule>
    <cfRule type="cellIs" dxfId="2318" priority="457" operator="equal">
      <formula>"completedw"</formula>
    </cfRule>
  </conditionalFormatting>
  <conditionalFormatting sqref="S79:S80">
    <cfRule type="cellIs" dxfId="2317" priority="587" operator="equal">
      <formula>"completedw"</formula>
    </cfRule>
    <cfRule type="containsText" dxfId="2316" priority="586" operator="containsText" text="Hold">
      <formula>NOT(ISERROR(SEARCH("Hold",S79)))</formula>
    </cfRule>
    <cfRule type="cellIs" dxfId="2315" priority="591" operator="equal">
      <formula>"Completed"</formula>
    </cfRule>
    <cfRule type="cellIs" dxfId="2314" priority="590" operator="equal">
      <formula>"wip"</formula>
    </cfRule>
    <cfRule type="cellIs" dxfId="2313" priority="589" operator="equal">
      <formula>"ROW"</formula>
    </cfRule>
    <cfRule type="cellIs" dxfId="2312" priority="588" operator="equal">
      <formula>"HOLD"</formula>
    </cfRule>
  </conditionalFormatting>
  <conditionalFormatting sqref="S90:S91">
    <cfRule type="containsText" dxfId="2311" priority="68" operator="containsText" text="Hold">
      <formula>NOT(ISERROR(SEARCH("Hold",S90)))</formula>
    </cfRule>
  </conditionalFormatting>
  <conditionalFormatting sqref="S102:S103">
    <cfRule type="containsText" dxfId="2310" priority="833" operator="containsText" text="Hold">
      <formula>NOT(ISERROR(SEARCH("Hold",S102)))</formula>
    </cfRule>
  </conditionalFormatting>
  <conditionalFormatting sqref="S106:S107">
    <cfRule type="cellIs" dxfId="2309" priority="423" operator="equal">
      <formula>"ROW"</formula>
    </cfRule>
    <cfRule type="cellIs" dxfId="2308" priority="422" operator="equal">
      <formula>"HOLD"</formula>
    </cfRule>
    <cfRule type="cellIs" dxfId="2307" priority="421" operator="equal">
      <formula>"completedw"</formula>
    </cfRule>
  </conditionalFormatting>
  <conditionalFormatting sqref="S114:S115">
    <cfRule type="containsText" dxfId="2306" priority="1254" operator="containsText" text="Hold">
      <formula>NOT(ISERROR(SEARCH("Hold",S114)))</formula>
    </cfRule>
  </conditionalFormatting>
  <conditionalFormatting sqref="S118:S119">
    <cfRule type="cellIs" dxfId="2305" priority="197" operator="equal">
      <formula>"ROW"</formula>
    </cfRule>
    <cfRule type="cellIs" dxfId="2304" priority="195" operator="equal">
      <formula>"completedw"</formula>
    </cfRule>
    <cfRule type="cellIs" dxfId="2303" priority="196" operator="equal">
      <formula>"HOLD"</formula>
    </cfRule>
  </conditionalFormatting>
  <conditionalFormatting sqref="S122">
    <cfRule type="cellIs" dxfId="2302" priority="278" operator="equal">
      <formula>"ROW"</formula>
    </cfRule>
    <cfRule type="cellIs" dxfId="2301" priority="277" operator="equal">
      <formula>"HOLD"</formula>
    </cfRule>
    <cfRule type="cellIs" dxfId="2300" priority="276" operator="equal">
      <formula>"completedw"</formula>
    </cfRule>
  </conditionalFormatting>
  <conditionalFormatting sqref="S126:S127">
    <cfRule type="containsText" dxfId="2299" priority="634" operator="containsText" text="Hold">
      <formula>NOT(ISERROR(SEARCH("Hold",S126)))</formula>
    </cfRule>
  </conditionalFormatting>
  <conditionalFormatting sqref="S138:S139">
    <cfRule type="containsText" dxfId="2298" priority="639" operator="containsText" text="Hold">
      <formula>NOT(ISERROR(SEARCH("Hold",S138)))</formula>
    </cfRule>
  </conditionalFormatting>
  <conditionalFormatting sqref="S142:S143 S145">
    <cfRule type="cellIs" dxfId="2297" priority="416" operator="equal">
      <formula>"HOLD"</formula>
    </cfRule>
    <cfRule type="cellIs" dxfId="2296" priority="415" operator="equal">
      <formula>"completedw"</formula>
    </cfRule>
    <cfRule type="cellIs" dxfId="2295" priority="417" operator="equal">
      <formula>"ROW"</formula>
    </cfRule>
  </conditionalFormatting>
  <conditionalFormatting sqref="S150:S151">
    <cfRule type="containsText" dxfId="2294" priority="1249" operator="containsText" text="Hold">
      <formula>NOT(ISERROR(SEARCH("Hold",S150)))</formula>
    </cfRule>
  </conditionalFormatting>
  <conditionalFormatting sqref="S187">
    <cfRule type="cellIs" dxfId="2293" priority="368" operator="equal">
      <formula>"HOLD"</formula>
    </cfRule>
    <cfRule type="cellIs" dxfId="2292" priority="369" operator="equal">
      <formula>"ROW"</formula>
    </cfRule>
    <cfRule type="cellIs" dxfId="2291" priority="367" operator="equal">
      <formula>"completedw"</formula>
    </cfRule>
  </conditionalFormatting>
  <conditionalFormatting sqref="S194:S195">
    <cfRule type="containsText" dxfId="2290" priority="642" operator="containsText" text="Hold">
      <formula>NOT(ISERROR(SEARCH("Hold",S194)))</formula>
    </cfRule>
    <cfRule type="containsText" dxfId="2289" priority="7" operator="containsText" text="Hold">
      <formula>NOT(ISERROR(SEARCH("Hold",S194)))</formula>
    </cfRule>
  </conditionalFormatting>
  <conditionalFormatting sqref="S215:S216">
    <cfRule type="containsText" dxfId="2288" priority="1166" operator="containsText" text="Hold">
      <formula>NOT(ISERROR(SEARCH("Hold",S215)))</formula>
    </cfRule>
    <cfRule type="containsText" dxfId="2287" priority="144" operator="containsText" text="Hold">
      <formula>NOT(ISERROR(SEARCH("Hold",S215)))</formula>
    </cfRule>
  </conditionalFormatting>
  <conditionalFormatting sqref="S226:S227">
    <cfRule type="containsText" dxfId="2286" priority="1155" operator="containsText" text="Hold">
      <formula>NOT(ISERROR(SEARCH("Hold",S226)))</formula>
    </cfRule>
  </conditionalFormatting>
  <conditionalFormatting sqref="S237:S238">
    <cfRule type="containsText" dxfId="2285" priority="1143" operator="containsText" text="Hold">
      <formula>NOT(ISERROR(SEARCH("Hold",S237)))</formula>
    </cfRule>
  </conditionalFormatting>
  <conditionalFormatting sqref="S247:S248">
    <cfRule type="containsText" dxfId="2284" priority="1132" operator="containsText" text="Hold">
      <formula>NOT(ISERROR(SEARCH("Hold",S247)))</formula>
    </cfRule>
  </conditionalFormatting>
  <conditionalFormatting sqref="S257:S258">
    <cfRule type="containsText" dxfId="2283" priority="1120" operator="containsText" text="Hold">
      <formula>NOT(ISERROR(SEARCH("Hold",S257)))</formula>
    </cfRule>
  </conditionalFormatting>
  <conditionalFormatting sqref="S267:S268">
    <cfRule type="containsText" dxfId="2282" priority="1069" operator="containsText" text="Hold">
      <formula>NOT(ISERROR(SEARCH("Hold",S267)))</formula>
    </cfRule>
  </conditionalFormatting>
  <conditionalFormatting sqref="S278:S279">
    <cfRule type="containsText" dxfId="2281" priority="80" operator="containsText" text="Hold">
      <formula>NOT(ISERROR(SEARCH("Hold",S278)))</formula>
    </cfRule>
  </conditionalFormatting>
  <conditionalFormatting sqref="S289:S290">
    <cfRule type="containsText" dxfId="2280" priority="925" operator="containsText" text="Hold">
      <formula>NOT(ISERROR(SEARCH("Hold",S289)))</formula>
    </cfRule>
  </conditionalFormatting>
  <conditionalFormatting sqref="S300:S301">
    <cfRule type="containsText" dxfId="2279" priority="736" operator="containsText" text="Hold">
      <formula>NOT(ISERROR(SEARCH("Hold",S300)))</formula>
    </cfRule>
  </conditionalFormatting>
  <conditionalFormatting sqref="S311:S312">
    <cfRule type="cellIs" dxfId="2278" priority="90" operator="equal">
      <formula>"wip"</formula>
    </cfRule>
    <cfRule type="cellIs" dxfId="2277" priority="89" operator="equal">
      <formula>"ROW"</formula>
    </cfRule>
    <cfRule type="cellIs" dxfId="2276" priority="88" operator="equal">
      <formula>"HOLD"</formula>
    </cfRule>
    <cfRule type="cellIs" dxfId="2275" priority="87" operator="equal">
      <formula>"completedw"</formula>
    </cfRule>
    <cfRule type="containsText" dxfId="2274" priority="86" operator="containsText" text="Hold">
      <formula>NOT(ISERROR(SEARCH("Hold",S311)))</formula>
    </cfRule>
    <cfRule type="cellIs" dxfId="2273" priority="91" operator="equal">
      <formula>"Completed"</formula>
    </cfRule>
  </conditionalFormatting>
  <conditionalFormatting sqref="S278:T279">
    <cfRule type="cellIs" dxfId="2272" priority="81" operator="equal">
      <formula>"completedw"</formula>
    </cfRule>
    <cfRule type="cellIs" dxfId="2271" priority="82" operator="equal">
      <formula>"HOLD"</formula>
    </cfRule>
    <cfRule type="cellIs" dxfId="2270" priority="83" operator="equal">
      <formula>"ROW"</formula>
    </cfRule>
    <cfRule type="cellIs" dxfId="2269" priority="84" operator="equal">
      <formula>"wip"</formula>
    </cfRule>
    <cfRule type="cellIs" dxfId="2268" priority="85" operator="equal">
      <formula>"Completed"</formula>
    </cfRule>
  </conditionalFormatting>
  <conditionalFormatting sqref="S300:T301">
    <cfRule type="cellIs" dxfId="2267" priority="737" operator="equal">
      <formula>"completedw"</formula>
    </cfRule>
    <cfRule type="cellIs" dxfId="2266" priority="738" operator="equal">
      <formula>"HOLD"</formula>
    </cfRule>
    <cfRule type="cellIs" dxfId="2265" priority="740" operator="equal">
      <formula>"wip"</formula>
    </cfRule>
    <cfRule type="cellIs" dxfId="2264" priority="739" operator="equal">
      <formula>"ROW"</formula>
    </cfRule>
    <cfRule type="cellIs" dxfId="2263" priority="741" operator="equal">
      <formula>"Completed"</formula>
    </cfRule>
  </conditionalFormatting>
  <conditionalFormatting sqref="T172">
    <cfRule type="cellIs" dxfId="2262" priority="1617" operator="equal">
      <formula>"Completed"</formula>
    </cfRule>
    <cfRule type="cellIs" dxfId="2261" priority="1616" operator="equal">
      <formula>"wip"</formula>
    </cfRule>
  </conditionalFormatting>
  <conditionalFormatting sqref="T183">
    <cfRule type="cellIs" dxfId="2260" priority="1589" operator="equal">
      <formula>"Completed"</formula>
    </cfRule>
    <cfRule type="cellIs" dxfId="2259" priority="1588" operator="equal">
      <formula>"wip"</formula>
    </cfRule>
  </conditionalFormatting>
  <conditionalFormatting sqref="T194">
    <cfRule type="cellIs" dxfId="2258" priority="1559" operator="equal">
      <formula>"Completed"</formula>
    </cfRule>
    <cfRule type="cellIs" dxfId="2257" priority="1558" operator="equal">
      <formula>"wip"</formula>
    </cfRule>
  </conditionalFormatting>
  <conditionalFormatting sqref="T204">
    <cfRule type="cellIs" dxfId="2256" priority="1531" operator="equal">
      <formula>"Completed"</formula>
    </cfRule>
    <cfRule type="cellIs" dxfId="2255" priority="1530" operator="equal">
      <formula>"wip"</formula>
    </cfRule>
  </conditionalFormatting>
  <conditionalFormatting sqref="T215">
    <cfRule type="cellIs" dxfId="2254" priority="1503" operator="equal">
      <formula>"Completed"</formula>
    </cfRule>
    <cfRule type="cellIs" dxfId="2253" priority="1502" operator="equal">
      <formula>"wip"</formula>
    </cfRule>
  </conditionalFormatting>
  <conditionalFormatting sqref="T226">
    <cfRule type="cellIs" dxfId="2252" priority="1475" operator="equal">
      <formula>"Completed"</formula>
    </cfRule>
    <cfRule type="cellIs" dxfId="2251" priority="1474" operator="equal">
      <formula>"wip"</formula>
    </cfRule>
  </conditionalFormatting>
  <conditionalFormatting sqref="T237">
    <cfRule type="cellIs" dxfId="2250" priority="1447" operator="equal">
      <formula>"Completed"</formula>
    </cfRule>
    <cfRule type="cellIs" dxfId="2249" priority="1446" operator="equal">
      <formula>"wip"</formula>
    </cfRule>
  </conditionalFormatting>
  <conditionalFormatting sqref="T247">
    <cfRule type="cellIs" dxfId="2248" priority="1392" operator="equal">
      <formula>"wip"</formula>
    </cfRule>
    <cfRule type="cellIs" dxfId="2247" priority="1393" operator="equal">
      <formula>"Completed"</formula>
    </cfRule>
  </conditionalFormatting>
  <conditionalFormatting sqref="T257">
    <cfRule type="cellIs" dxfId="2246" priority="1364" operator="equal">
      <formula>"wip"</formula>
    </cfRule>
    <cfRule type="cellIs" dxfId="2245" priority="1365" operator="equal">
      <formula>"Completed"</formula>
    </cfRule>
  </conditionalFormatting>
  <conditionalFormatting sqref="T267:U268">
    <cfRule type="cellIs" dxfId="2244" priority="1080" operator="equal">
      <formula>"Completed"</formula>
    </cfRule>
    <cfRule type="cellIs" dxfId="2243" priority="1076" operator="equal">
      <formula>"completedw"</formula>
    </cfRule>
    <cfRule type="cellIs" dxfId="2242" priority="1077" operator="equal">
      <formula>"HOLD"</formula>
    </cfRule>
    <cfRule type="cellIs" dxfId="2241" priority="1078" operator="equal">
      <formula>"ROW"</formula>
    </cfRule>
    <cfRule type="cellIs" dxfId="2240" priority="1079" operator="equal">
      <formula>"wip"</formula>
    </cfRule>
  </conditionalFormatting>
  <conditionalFormatting sqref="T289:U290">
    <cfRule type="cellIs" dxfId="2239" priority="934" operator="equal">
      <formula>"ROW"</formula>
    </cfRule>
    <cfRule type="cellIs" dxfId="2238" priority="935" operator="equal">
      <formula>"wip"</formula>
    </cfRule>
    <cfRule type="cellIs" dxfId="2237" priority="933" operator="equal">
      <formula>"HOLD"</formula>
    </cfRule>
    <cfRule type="cellIs" dxfId="2236" priority="932" operator="equal">
      <formula>"completedw"</formula>
    </cfRule>
    <cfRule type="cellIs" dxfId="2235" priority="936" operator="equal">
      <formula>"Completed"</formula>
    </cfRule>
  </conditionalFormatting>
  <conditionalFormatting sqref="T90:V91">
    <cfRule type="cellIs" dxfId="2234" priority="1262" operator="equal">
      <formula>"ROW"</formula>
    </cfRule>
    <cfRule type="cellIs" dxfId="2233" priority="1261" operator="equal">
      <formula>"HOLD"</formula>
    </cfRule>
    <cfRule type="cellIs" dxfId="2232" priority="1260" operator="equal">
      <formula>"completedw"</formula>
    </cfRule>
    <cfRule type="cellIs" dxfId="2231" priority="1263" operator="equal">
      <formula>"wip"</formula>
    </cfRule>
    <cfRule type="cellIs" dxfId="2230" priority="1264" operator="equal">
      <formula>"Completed"</formula>
    </cfRule>
  </conditionalFormatting>
  <conditionalFormatting sqref="T311:V312">
    <cfRule type="cellIs" dxfId="2229" priority="681" operator="equal">
      <formula>"Completed"</formula>
    </cfRule>
    <cfRule type="cellIs" dxfId="2228" priority="679" operator="equal">
      <formula>"ROW"</formula>
    </cfRule>
    <cfRule type="cellIs" dxfId="2227" priority="678" operator="equal">
      <formula>"HOLD"</formula>
    </cfRule>
    <cfRule type="cellIs" dxfId="2226" priority="677" operator="equal">
      <formula>"completedw"</formula>
    </cfRule>
    <cfRule type="cellIs" dxfId="2225" priority="680" operator="equal">
      <formula>"wip"</formula>
    </cfRule>
  </conditionalFormatting>
  <conditionalFormatting sqref="T79:X80">
    <cfRule type="cellIs" dxfId="2224" priority="1220" operator="equal">
      <formula>"wip"</formula>
    </cfRule>
    <cfRule type="cellIs" dxfId="2223" priority="1221" operator="equal">
      <formula>"Completed"</formula>
    </cfRule>
    <cfRule type="cellIs" dxfId="2222" priority="1218" operator="equal">
      <formula>"HOLD"</formula>
    </cfRule>
    <cfRule type="cellIs" dxfId="2221" priority="1217" operator="equal">
      <formula>"completedw"</formula>
    </cfRule>
    <cfRule type="cellIs" dxfId="2220" priority="1219" operator="equal">
      <formula>"ROW"</formula>
    </cfRule>
  </conditionalFormatting>
  <conditionalFormatting sqref="T165:Y166">
    <cfRule type="cellIs" dxfId="2219" priority="406" operator="equal">
      <formula>"completedw"</formula>
    </cfRule>
    <cfRule type="cellIs" dxfId="2218" priority="407" operator="equal">
      <formula>"HOLD"</formula>
    </cfRule>
    <cfRule type="cellIs" dxfId="2217" priority="408" operator="equal">
      <formula>"ROW"</formula>
    </cfRule>
  </conditionalFormatting>
  <conditionalFormatting sqref="U15 W15">
    <cfRule type="cellIs" dxfId="2216" priority="56" operator="equal">
      <formula>"wip"</formula>
    </cfRule>
  </conditionalFormatting>
  <conditionalFormatting sqref="U29:U30">
    <cfRule type="cellIs" dxfId="2215" priority="529" operator="equal">
      <formula>"completedw"</formula>
    </cfRule>
    <cfRule type="cellIs" dxfId="2214" priority="531" operator="equal">
      <formula>"ROW"</formula>
    </cfRule>
    <cfRule type="cellIs" dxfId="2213" priority="530" operator="equal">
      <formula>"HOLD"</formula>
    </cfRule>
  </conditionalFormatting>
  <conditionalFormatting sqref="U51">
    <cfRule type="cellIs" dxfId="2212" priority="504" operator="equal">
      <formula>"ROW"</formula>
    </cfRule>
    <cfRule type="cellIs" dxfId="2211" priority="502" operator="equal">
      <formula>"completedw"</formula>
    </cfRule>
    <cfRule type="cellIs" dxfId="2210" priority="503" operator="equal">
      <formula>"HOLD"</formula>
    </cfRule>
  </conditionalFormatting>
  <conditionalFormatting sqref="U72:U73">
    <cfRule type="cellIs" dxfId="2209" priority="460" operator="equal">
      <formula>"completedw"</formula>
    </cfRule>
    <cfRule type="cellIs" dxfId="2208" priority="461" operator="equal">
      <formula>"HOLD"</formula>
    </cfRule>
    <cfRule type="cellIs" dxfId="2207" priority="462" operator="equal">
      <formula>"ROW"</formula>
    </cfRule>
  </conditionalFormatting>
  <conditionalFormatting sqref="U90:U91">
    <cfRule type="containsText" dxfId="2206" priority="1259" operator="containsText" text="Hold">
      <formula>NOT(ISERROR(SEARCH("Hold",U90)))</formula>
    </cfRule>
  </conditionalFormatting>
  <conditionalFormatting sqref="U102:U103">
    <cfRule type="containsText" dxfId="2205" priority="1274" operator="containsText" text="Hold">
      <formula>NOT(ISERROR(SEARCH("Hold",U102)))</formula>
    </cfRule>
  </conditionalFormatting>
  <conditionalFormatting sqref="U114:U115">
    <cfRule type="containsText" dxfId="2204" priority="1253" operator="containsText" text="Hold">
      <formula>NOT(ISERROR(SEARCH("Hold",U114)))</formula>
    </cfRule>
  </conditionalFormatting>
  <conditionalFormatting sqref="U126:U127">
    <cfRule type="containsText" dxfId="2203" priority="633" operator="containsText" text="Hold">
      <formula>NOT(ISERROR(SEARCH("Hold",U126)))</formula>
    </cfRule>
  </conditionalFormatting>
  <conditionalFormatting sqref="U138:U139">
    <cfRule type="containsText" dxfId="2202" priority="1271" operator="containsText" text="Hold">
      <formula>NOT(ISERROR(SEARCH("Hold",U138)))</formula>
    </cfRule>
  </conditionalFormatting>
  <conditionalFormatting sqref="U150:U151">
    <cfRule type="containsText" dxfId="2201" priority="8" operator="containsText" text="Hold">
      <formula>NOT(ISERROR(SEARCH("Hold",U150)))</formula>
    </cfRule>
  </conditionalFormatting>
  <conditionalFormatting sqref="U161:U162">
    <cfRule type="containsText" dxfId="2200" priority="1257" operator="containsText" text="Hold">
      <formula>NOT(ISERROR(SEARCH("Hold",U161)))</formula>
    </cfRule>
  </conditionalFormatting>
  <conditionalFormatting sqref="U194:U195">
    <cfRule type="containsText" dxfId="2199" priority="641" operator="containsText" text="Hold">
      <formula>NOT(ISERROR(SEARCH("Hold",U194)))</formula>
    </cfRule>
  </conditionalFormatting>
  <conditionalFormatting sqref="U208">
    <cfRule type="cellIs" dxfId="2198" priority="190" operator="equal">
      <formula>"completedw"</formula>
    </cfRule>
    <cfRule type="cellIs" dxfId="2197" priority="191" operator="equal">
      <formula>"HOLD"</formula>
    </cfRule>
    <cfRule type="cellIs" dxfId="2196" priority="192" operator="equal">
      <formula>"ROW"</formula>
    </cfRule>
  </conditionalFormatting>
  <conditionalFormatting sqref="U215:U216">
    <cfRule type="containsText" dxfId="2195" priority="1165" operator="containsText" text="Hold">
      <formula>NOT(ISERROR(SEARCH("Hold",U215)))</formula>
    </cfRule>
  </conditionalFormatting>
  <conditionalFormatting sqref="U226:U227">
    <cfRule type="containsText" dxfId="2194" priority="1156" operator="containsText" text="Hold">
      <formula>NOT(ISERROR(SEARCH("Hold",U226)))</formula>
    </cfRule>
  </conditionalFormatting>
  <conditionalFormatting sqref="U237:U238">
    <cfRule type="containsText" dxfId="2193" priority="1142" operator="containsText" text="Hold">
      <formula>NOT(ISERROR(SEARCH("Hold",U237)))</formula>
    </cfRule>
  </conditionalFormatting>
  <conditionalFormatting sqref="U247:U248">
    <cfRule type="containsText" dxfId="2192" priority="1133" operator="containsText" text="Hold">
      <formula>NOT(ISERROR(SEARCH("Hold",U247)))</formula>
    </cfRule>
  </conditionalFormatting>
  <conditionalFormatting sqref="U257:U258">
    <cfRule type="containsText" dxfId="2191" priority="1119" operator="containsText" text="Hold">
      <formula>NOT(ISERROR(SEARCH("Hold",U257)))</formula>
    </cfRule>
  </conditionalFormatting>
  <conditionalFormatting sqref="U267:U268">
    <cfRule type="containsText" dxfId="2190" priority="1075" operator="containsText" text="Hold">
      <formula>NOT(ISERROR(SEARCH("Hold",U267)))</formula>
    </cfRule>
  </conditionalFormatting>
  <conditionalFormatting sqref="U278:U279">
    <cfRule type="cellIs" dxfId="2189" priority="79" operator="equal">
      <formula>"Completed"</formula>
    </cfRule>
    <cfRule type="cellIs" dxfId="2188" priority="78" operator="equal">
      <formula>"wip"</formula>
    </cfRule>
    <cfRule type="cellIs" dxfId="2187" priority="77" operator="equal">
      <formula>"ROW"</formula>
    </cfRule>
    <cfRule type="cellIs" dxfId="2186" priority="76" operator="equal">
      <formula>"HOLD"</formula>
    </cfRule>
    <cfRule type="cellIs" dxfId="2185" priority="75" operator="equal">
      <formula>"completedw"</formula>
    </cfRule>
    <cfRule type="containsText" dxfId="2184" priority="74" operator="containsText" text="Hold">
      <formula>NOT(ISERROR(SEARCH("Hold",U278)))</formula>
    </cfRule>
  </conditionalFormatting>
  <conditionalFormatting sqref="U289:U290">
    <cfRule type="containsText" dxfId="2183" priority="931" operator="containsText" text="Hold">
      <formula>NOT(ISERROR(SEARCH("Hold",U289)))</formula>
    </cfRule>
  </conditionalFormatting>
  <conditionalFormatting sqref="U300:U301">
    <cfRule type="containsText" dxfId="2182" priority="730" operator="containsText" text="Hold">
      <formula>NOT(ISERROR(SEARCH("Hold",U300)))</formula>
    </cfRule>
  </conditionalFormatting>
  <conditionalFormatting sqref="U311:U312">
    <cfRule type="containsText" dxfId="2181" priority="676" operator="containsText" text="Hold">
      <formula>NOT(ISERROR(SEARCH("Hold",U311)))</formula>
    </cfRule>
  </conditionalFormatting>
  <conditionalFormatting sqref="U300:V301">
    <cfRule type="cellIs" dxfId="2180" priority="735" operator="equal">
      <formula>"Completed"</formula>
    </cfRule>
    <cfRule type="cellIs" dxfId="2179" priority="734" operator="equal">
      <formula>"wip"</formula>
    </cfRule>
    <cfRule type="cellIs" dxfId="2178" priority="733" operator="equal">
      <formula>"ROW"</formula>
    </cfRule>
    <cfRule type="cellIs" dxfId="2177" priority="731" operator="equal">
      <formula>"completedw"</formula>
    </cfRule>
    <cfRule type="cellIs" dxfId="2176" priority="732" operator="equal">
      <formula>"HOLD"</formula>
    </cfRule>
  </conditionalFormatting>
  <conditionalFormatting sqref="U94:W95">
    <cfRule type="cellIs" dxfId="2175" priority="815" operator="equal">
      <formula>"ROW"</formula>
    </cfRule>
    <cfRule type="cellIs" dxfId="2174" priority="814" operator="equal">
      <formula>"HOLD"</formula>
    </cfRule>
    <cfRule type="cellIs" dxfId="2173" priority="813" operator="equal">
      <formula>"completedw"</formula>
    </cfRule>
  </conditionalFormatting>
  <conditionalFormatting sqref="U118:W119">
    <cfRule type="cellIs" dxfId="2172" priority="249" operator="equal">
      <formula>"completedw"</formula>
    </cfRule>
    <cfRule type="cellIs" dxfId="2171" priority="250" operator="equal">
      <formula>"HOLD"</formula>
    </cfRule>
    <cfRule type="cellIs" dxfId="2170" priority="251" operator="equal">
      <formula>"ROW"</formula>
    </cfRule>
  </conditionalFormatting>
  <conditionalFormatting sqref="U16:AD16">
    <cfRule type="cellIs" dxfId="2169" priority="53" operator="equal">
      <formula>"Completed"</formula>
    </cfRule>
  </conditionalFormatting>
  <conditionalFormatting sqref="U83:AK84">
    <cfRule type="cellIs" dxfId="2168" priority="229" operator="equal">
      <formula>"HOLD"</formula>
    </cfRule>
    <cfRule type="cellIs" dxfId="2167" priority="230" operator="equal">
      <formula>"ROW"</formula>
    </cfRule>
  </conditionalFormatting>
  <conditionalFormatting sqref="V14">
    <cfRule type="containsText" dxfId="2166" priority="55" operator="containsText" text="Hold">
      <formula>NOT(ISERROR(SEARCH("Hold",V14)))</formula>
    </cfRule>
  </conditionalFormatting>
  <conditionalFormatting sqref="V98">
    <cfRule type="cellIs" dxfId="2165" priority="264" operator="equal">
      <formula>"completedw"</formula>
    </cfRule>
    <cfRule type="cellIs" dxfId="2164" priority="265" operator="equal">
      <formula>"HOLD"</formula>
    </cfRule>
    <cfRule type="cellIs" dxfId="2163" priority="266" operator="equal">
      <formula>"ROW"</formula>
    </cfRule>
  </conditionalFormatting>
  <conditionalFormatting sqref="V172">
    <cfRule type="cellIs" dxfId="2162" priority="1615" operator="equal">
      <formula>"Completed"</formula>
    </cfRule>
    <cfRule type="cellIs" dxfId="2161" priority="1614" operator="equal">
      <formula>"wip"</formula>
    </cfRule>
  </conditionalFormatting>
  <conditionalFormatting sqref="V183">
    <cfRule type="cellIs" dxfId="2160" priority="1587" operator="equal">
      <formula>"Completed"</formula>
    </cfRule>
    <cfRule type="cellIs" dxfId="2159" priority="1586" operator="equal">
      <formula>"wip"</formula>
    </cfRule>
  </conditionalFormatting>
  <conditionalFormatting sqref="V194">
    <cfRule type="cellIs" dxfId="2158" priority="1556" operator="equal">
      <formula>"wip"</formula>
    </cfRule>
    <cfRule type="cellIs" dxfId="2157" priority="1557" operator="equal">
      <formula>"Completed"</formula>
    </cfRule>
  </conditionalFormatting>
  <conditionalFormatting sqref="V204">
    <cfRule type="cellIs" dxfId="2156" priority="1528" operator="equal">
      <formula>"wip"</formula>
    </cfRule>
    <cfRule type="cellIs" dxfId="2155" priority="1529" operator="equal">
      <formula>"Completed"</formula>
    </cfRule>
  </conditionalFormatting>
  <conditionalFormatting sqref="V215">
    <cfRule type="cellIs" dxfId="2154" priority="1500" operator="equal">
      <formula>"wip"</formula>
    </cfRule>
    <cfRule type="cellIs" dxfId="2153" priority="1501" operator="equal">
      <formula>"Completed"</formula>
    </cfRule>
  </conditionalFormatting>
  <conditionalFormatting sqref="V226">
    <cfRule type="cellIs" dxfId="2152" priority="1473" operator="equal">
      <formula>"Completed"</formula>
    </cfRule>
    <cfRule type="cellIs" dxfId="2151" priority="1472" operator="equal">
      <formula>"wip"</formula>
    </cfRule>
  </conditionalFormatting>
  <conditionalFormatting sqref="V237">
    <cfRule type="cellIs" dxfId="2150" priority="1444" operator="equal">
      <formula>"wip"</formula>
    </cfRule>
    <cfRule type="cellIs" dxfId="2149" priority="1445" operator="equal">
      <formula>"Completed"</formula>
    </cfRule>
  </conditionalFormatting>
  <conditionalFormatting sqref="V247">
    <cfRule type="cellIs" dxfId="2148" priority="1390" operator="equal">
      <formula>"wip"</formula>
    </cfRule>
    <cfRule type="cellIs" dxfId="2147" priority="1391" operator="equal">
      <formula>"Completed"</formula>
    </cfRule>
  </conditionalFormatting>
  <conditionalFormatting sqref="V257">
    <cfRule type="cellIs" dxfId="2146" priority="1363" operator="equal">
      <formula>"Completed"</formula>
    </cfRule>
    <cfRule type="cellIs" dxfId="2145" priority="1362" operator="equal">
      <formula>"wip"</formula>
    </cfRule>
  </conditionalFormatting>
  <conditionalFormatting sqref="V187:W187">
    <cfRule type="cellIs" dxfId="2144" priority="258" operator="equal">
      <formula>"completedw"</formula>
    </cfRule>
    <cfRule type="cellIs" dxfId="2143" priority="259" operator="equal">
      <formula>"HOLD"</formula>
    </cfRule>
    <cfRule type="cellIs" dxfId="2142" priority="260" operator="equal">
      <formula>"ROW"</formula>
    </cfRule>
  </conditionalFormatting>
  <conditionalFormatting sqref="V267:W268">
    <cfRule type="cellIs" dxfId="2141" priority="1083" operator="equal">
      <formula>"HOLD"</formula>
    </cfRule>
    <cfRule type="cellIs" dxfId="2140" priority="1085" operator="equal">
      <formula>"wip"</formula>
    </cfRule>
    <cfRule type="cellIs" dxfId="2139" priority="1084" operator="equal">
      <formula>"ROW"</formula>
    </cfRule>
    <cfRule type="cellIs" dxfId="2138" priority="1082" operator="equal">
      <formula>"completedw"</formula>
    </cfRule>
    <cfRule type="cellIs" dxfId="2137" priority="1086" operator="equal">
      <formula>"Completed"</formula>
    </cfRule>
  </conditionalFormatting>
  <conditionalFormatting sqref="V289:W290">
    <cfRule type="cellIs" dxfId="2136" priority="938" operator="equal">
      <formula>"completedw"</formula>
    </cfRule>
    <cfRule type="cellIs" dxfId="2135" priority="939" operator="equal">
      <formula>"HOLD"</formula>
    </cfRule>
    <cfRule type="cellIs" dxfId="2134" priority="941" operator="equal">
      <formula>"wip"</formula>
    </cfRule>
    <cfRule type="cellIs" dxfId="2133" priority="942" operator="equal">
      <formula>"Completed"</formula>
    </cfRule>
    <cfRule type="cellIs" dxfId="2132" priority="940" operator="equal">
      <formula>"ROW"</formula>
    </cfRule>
  </conditionalFormatting>
  <conditionalFormatting sqref="V278:X279">
    <cfRule type="cellIs" dxfId="2131" priority="980" operator="equal">
      <formula>"completedw"</formula>
    </cfRule>
    <cfRule type="cellIs" dxfId="2130" priority="981" operator="equal">
      <formula>"HOLD"</formula>
    </cfRule>
    <cfRule type="cellIs" dxfId="2129" priority="983" operator="equal">
      <formula>"wip"</formula>
    </cfRule>
    <cfRule type="cellIs" dxfId="2128" priority="984" operator="equal">
      <formula>"Completed"</formula>
    </cfRule>
    <cfRule type="cellIs" dxfId="2127" priority="982" operator="equal">
      <formula>"ROW"</formula>
    </cfRule>
  </conditionalFormatting>
  <conditionalFormatting sqref="W29:W30">
    <cfRule type="cellIs" dxfId="2126" priority="527" operator="equal">
      <formula>"HOLD"</formula>
    </cfRule>
    <cfRule type="cellIs" dxfId="2125" priority="528" operator="equal">
      <formula>"ROW"</formula>
    </cfRule>
    <cfRule type="cellIs" dxfId="2124" priority="526" operator="equal">
      <formula>"completedw"</formula>
    </cfRule>
  </conditionalFormatting>
  <conditionalFormatting sqref="W36:W37">
    <cfRule type="containsText" dxfId="2123" priority="568" operator="containsText" text="Hold">
      <formula>NOT(ISERROR(SEARCH("Hold",W36)))</formula>
    </cfRule>
  </conditionalFormatting>
  <conditionalFormatting sqref="W51">
    <cfRule type="cellIs" dxfId="2122" priority="501" operator="equal">
      <formula>"ROW"</formula>
    </cfRule>
    <cfRule type="cellIs" dxfId="2121" priority="500" operator="equal">
      <formula>"HOLD"</formula>
    </cfRule>
    <cfRule type="cellIs" dxfId="2120" priority="499" operator="equal">
      <formula>"completedw"</formula>
    </cfRule>
  </conditionalFormatting>
  <conditionalFormatting sqref="W57:W58">
    <cfRule type="containsText" dxfId="2119" priority="819" operator="containsText" text="Hold">
      <formula>NOT(ISERROR(SEARCH("Hold",W57)))</formula>
    </cfRule>
  </conditionalFormatting>
  <conditionalFormatting sqref="W72:W73">
    <cfRule type="cellIs" dxfId="2118" priority="464" operator="equal">
      <formula>"HOLD"</formula>
    </cfRule>
    <cfRule type="cellIs" dxfId="2117" priority="465" operator="equal">
      <formula>"ROW"</formula>
    </cfRule>
    <cfRule type="cellIs" dxfId="2116" priority="463" operator="equal">
      <formula>"completedw"</formula>
    </cfRule>
  </conditionalFormatting>
  <conditionalFormatting sqref="W79:W80">
    <cfRule type="containsText" dxfId="2115" priority="1216" operator="containsText" text="Hold">
      <formula>NOT(ISERROR(SEARCH("Hold",W79)))</formula>
    </cfRule>
  </conditionalFormatting>
  <conditionalFormatting sqref="W90:W91">
    <cfRule type="containsText" dxfId="2114" priority="834" operator="containsText" text="Hold">
      <formula>NOT(ISERROR(SEARCH("Hold",W90)))</formula>
    </cfRule>
  </conditionalFormatting>
  <conditionalFormatting sqref="W102:W103">
    <cfRule type="containsText" dxfId="2113" priority="832" operator="containsText" text="Hold">
      <formula>NOT(ISERROR(SEARCH("Hold",W102)))</formula>
    </cfRule>
  </conditionalFormatting>
  <conditionalFormatting sqref="W126:W127">
    <cfRule type="containsText" dxfId="2112" priority="564" operator="containsText" text="Hold">
      <formula>NOT(ISERROR(SEARCH("Hold",W126)))</formula>
    </cfRule>
  </conditionalFormatting>
  <conditionalFormatting sqref="W138:W139">
    <cfRule type="containsText" dxfId="2111" priority="561" operator="containsText" text="Hold">
      <formula>NOT(ISERROR(SEARCH("Hold",W138)))</formula>
    </cfRule>
  </conditionalFormatting>
  <conditionalFormatting sqref="W150:W151">
    <cfRule type="containsText" dxfId="2110" priority="1248" operator="containsText" text="Hold">
      <formula>NOT(ISERROR(SEARCH("Hold",W150)))</formula>
    </cfRule>
  </conditionalFormatting>
  <conditionalFormatting sqref="W161:W162">
    <cfRule type="containsText" dxfId="2109" priority="1178" operator="containsText" text="Hold">
      <formula>NOT(ISERROR(SEARCH("Hold",W161)))</formula>
    </cfRule>
  </conditionalFormatting>
  <conditionalFormatting sqref="W194:W195">
    <cfRule type="containsText" dxfId="2108" priority="559" operator="containsText" text="Hold">
      <formula>NOT(ISERROR(SEARCH("Hold",W194)))</formula>
    </cfRule>
  </conditionalFormatting>
  <conditionalFormatting sqref="W215:W216">
    <cfRule type="containsText" dxfId="2107" priority="1164" operator="containsText" text="Hold">
      <formula>NOT(ISERROR(SEARCH("Hold",W215)))</formula>
    </cfRule>
  </conditionalFormatting>
  <conditionalFormatting sqref="W219">
    <cfRule type="cellIs" dxfId="2106" priority="210" operator="equal">
      <formula>"completedw"</formula>
    </cfRule>
    <cfRule type="cellIs" dxfId="2105" priority="211" operator="equal">
      <formula>"HOLD"</formula>
    </cfRule>
    <cfRule type="cellIs" dxfId="2104" priority="212" operator="equal">
      <formula>"ROW"</formula>
    </cfRule>
  </conditionalFormatting>
  <conditionalFormatting sqref="W226:W227">
    <cfRule type="containsText" dxfId="2103" priority="1157" operator="containsText" text="Hold">
      <formula>NOT(ISERROR(SEARCH("Hold",W226)))</formula>
    </cfRule>
  </conditionalFormatting>
  <conditionalFormatting sqref="W237:W238">
    <cfRule type="containsText" dxfId="2102" priority="1141" operator="containsText" text="Hold">
      <formula>NOT(ISERROR(SEARCH("Hold",W237)))</formula>
    </cfRule>
  </conditionalFormatting>
  <conditionalFormatting sqref="W247:W248">
    <cfRule type="containsText" dxfId="2101" priority="1134" operator="containsText" text="Hold">
      <formula>NOT(ISERROR(SEARCH("Hold",W247)))</formula>
    </cfRule>
  </conditionalFormatting>
  <conditionalFormatting sqref="W257:W258">
    <cfRule type="containsText" dxfId="2100" priority="1118" operator="containsText" text="Hold">
      <formula>NOT(ISERROR(SEARCH("Hold",W257)))</formula>
    </cfRule>
  </conditionalFormatting>
  <conditionalFormatting sqref="W267:W268">
    <cfRule type="containsText" dxfId="2099" priority="1081" operator="containsText" text="Hold">
      <formula>NOT(ISERROR(SEARCH("Hold",W267)))</formula>
    </cfRule>
  </conditionalFormatting>
  <conditionalFormatting sqref="W278:W279">
    <cfRule type="containsText" dxfId="2098" priority="979" operator="containsText" text="Hold">
      <formula>NOT(ISERROR(SEARCH("Hold",W278)))</formula>
    </cfRule>
  </conditionalFormatting>
  <conditionalFormatting sqref="W289:W290">
    <cfRule type="containsText" dxfId="2097" priority="937" operator="containsText" text="Hold">
      <formula>NOT(ISERROR(SEARCH("Hold",W289)))</formula>
    </cfRule>
  </conditionalFormatting>
  <conditionalFormatting sqref="W300:W301">
    <cfRule type="containsText" dxfId="2096" priority="724" operator="containsText" text="Hold">
      <formula>NOT(ISERROR(SEARCH("Hold",W300)))</formula>
    </cfRule>
  </conditionalFormatting>
  <conditionalFormatting sqref="W311:W312">
    <cfRule type="containsText" dxfId="2095" priority="670" operator="containsText" text="Hold">
      <formula>NOT(ISERROR(SEARCH("Hold",W311)))</formula>
    </cfRule>
  </conditionalFormatting>
  <conditionalFormatting sqref="W36:X37">
    <cfRule type="cellIs" dxfId="2094" priority="573" operator="equal">
      <formula>"Completed"</formula>
    </cfRule>
    <cfRule type="cellIs" dxfId="2093" priority="569" operator="equal">
      <formula>"completedw"</formula>
    </cfRule>
    <cfRule type="cellIs" dxfId="2092" priority="570" operator="equal">
      <formula>"HOLD"</formula>
    </cfRule>
    <cfRule type="cellIs" dxfId="2091" priority="571" operator="equal">
      <formula>"ROW"</formula>
    </cfRule>
    <cfRule type="cellIs" dxfId="2090" priority="572" operator="equal">
      <formula>"wip"</formula>
    </cfRule>
  </conditionalFormatting>
  <conditionalFormatting sqref="W90:X91">
    <cfRule type="cellIs" dxfId="2089" priority="839" operator="equal">
      <formula>"Completed"</formula>
    </cfRule>
    <cfRule type="cellIs" dxfId="2088" priority="838" operator="equal">
      <formula>"wip"</formula>
    </cfRule>
    <cfRule type="cellIs" dxfId="2087" priority="837" operator="equal">
      <formula>"ROW"</formula>
    </cfRule>
    <cfRule type="cellIs" dxfId="2086" priority="836" operator="equal">
      <formula>"HOLD"</formula>
    </cfRule>
    <cfRule type="cellIs" dxfId="2085" priority="835" operator="equal">
      <formula>"completedw"</formula>
    </cfRule>
  </conditionalFormatting>
  <conditionalFormatting sqref="W300:X301">
    <cfRule type="cellIs" dxfId="2084" priority="725" operator="equal">
      <formula>"completedw"</formula>
    </cfRule>
    <cfRule type="cellIs" dxfId="2083" priority="729" operator="equal">
      <formula>"Completed"</formula>
    </cfRule>
    <cfRule type="cellIs" dxfId="2082" priority="726" operator="equal">
      <formula>"HOLD"</formula>
    </cfRule>
    <cfRule type="cellIs" dxfId="2081" priority="727" operator="equal">
      <formula>"ROW"</formula>
    </cfRule>
    <cfRule type="cellIs" dxfId="2080" priority="728" operator="equal">
      <formula>"wip"</formula>
    </cfRule>
  </conditionalFormatting>
  <conditionalFormatting sqref="W311:X312">
    <cfRule type="cellIs" dxfId="2079" priority="674" operator="equal">
      <formula>"wip"</formula>
    </cfRule>
    <cfRule type="cellIs" dxfId="2078" priority="673" operator="equal">
      <formula>"ROW"</formula>
    </cfRule>
    <cfRule type="cellIs" dxfId="2077" priority="672" operator="equal">
      <formula>"HOLD"</formula>
    </cfRule>
    <cfRule type="cellIs" dxfId="2076" priority="671" operator="equal">
      <formula>"completedw"</formula>
    </cfRule>
    <cfRule type="cellIs" dxfId="2075" priority="675" operator="equal">
      <formula>"Completed"</formula>
    </cfRule>
  </conditionalFormatting>
  <conditionalFormatting sqref="W208:AE208 X209 Z209:AE209">
    <cfRule type="cellIs" dxfId="2074" priority="187" operator="equal">
      <formula>"completedw"</formula>
    </cfRule>
    <cfRule type="cellIs" dxfId="2073" priority="188" operator="equal">
      <formula>"HOLD"</formula>
    </cfRule>
    <cfRule type="cellIs" dxfId="2072" priority="189" operator="equal">
      <formula>"ROW"</formula>
    </cfRule>
  </conditionalFormatting>
  <conditionalFormatting sqref="X14">
    <cfRule type="containsText" dxfId="2071" priority="54" operator="containsText" text="Hold">
      <formula>NOT(ISERROR(SEARCH("Hold",X14)))</formula>
    </cfRule>
  </conditionalFormatting>
  <conditionalFormatting sqref="X172">
    <cfRule type="cellIs" dxfId="2070" priority="1612" operator="equal">
      <formula>"wip"</formula>
    </cfRule>
    <cfRule type="cellIs" dxfId="2069" priority="1613" operator="equal">
      <formula>"Completed"</formula>
    </cfRule>
  </conditionalFormatting>
  <conditionalFormatting sqref="X183">
    <cfRule type="cellIs" dxfId="2068" priority="1585" operator="equal">
      <formula>"Completed"</formula>
    </cfRule>
    <cfRule type="cellIs" dxfId="2067" priority="1584" operator="equal">
      <formula>"wip"</formula>
    </cfRule>
  </conditionalFormatting>
  <conditionalFormatting sqref="X194">
    <cfRule type="cellIs" dxfId="2066" priority="1555" operator="equal">
      <formula>"Completed"</formula>
    </cfRule>
    <cfRule type="cellIs" dxfId="2065" priority="1554" operator="equal">
      <formula>"wip"</formula>
    </cfRule>
  </conditionalFormatting>
  <conditionalFormatting sqref="X204">
    <cfRule type="cellIs" dxfId="2064" priority="1526" operator="equal">
      <formula>"wip"</formula>
    </cfRule>
    <cfRule type="cellIs" dxfId="2063" priority="1527" operator="equal">
      <formula>"Completed"</formula>
    </cfRule>
  </conditionalFormatting>
  <conditionalFormatting sqref="X215">
    <cfRule type="cellIs" dxfId="2062" priority="1498" operator="equal">
      <formula>"wip"</formula>
    </cfRule>
    <cfRule type="cellIs" dxfId="2061" priority="1499" operator="equal">
      <formula>"Completed"</formula>
    </cfRule>
  </conditionalFormatting>
  <conditionalFormatting sqref="X226">
    <cfRule type="cellIs" dxfId="2060" priority="1470" operator="equal">
      <formula>"wip"</formula>
    </cfRule>
    <cfRule type="cellIs" dxfId="2059" priority="1471" operator="equal">
      <formula>"Completed"</formula>
    </cfRule>
  </conditionalFormatting>
  <conditionalFormatting sqref="X237">
    <cfRule type="cellIs" dxfId="2058" priority="1443" operator="equal">
      <formula>"Completed"</formula>
    </cfRule>
    <cfRule type="cellIs" dxfId="2057" priority="1442" operator="equal">
      <formula>"wip"</formula>
    </cfRule>
  </conditionalFormatting>
  <conditionalFormatting sqref="X247">
    <cfRule type="cellIs" dxfId="2056" priority="1389" operator="equal">
      <formula>"Completed"</formula>
    </cfRule>
    <cfRule type="cellIs" dxfId="2055" priority="1388" operator="equal">
      <formula>"wip"</formula>
    </cfRule>
  </conditionalFormatting>
  <conditionalFormatting sqref="X257">
    <cfRule type="cellIs" dxfId="2054" priority="1360" operator="equal">
      <formula>"wip"</formula>
    </cfRule>
    <cfRule type="cellIs" dxfId="2053" priority="1361" operator="equal">
      <formula>"Completed"</formula>
    </cfRule>
  </conditionalFormatting>
  <conditionalFormatting sqref="X267:Y268">
    <cfRule type="cellIs" dxfId="2052" priority="1088" operator="equal">
      <formula>"completedw"</formula>
    </cfRule>
    <cfRule type="cellIs" dxfId="2051" priority="1090" operator="equal">
      <formula>"ROW"</formula>
    </cfRule>
    <cfRule type="cellIs" dxfId="2050" priority="1091" operator="equal">
      <formula>"wip"</formula>
    </cfRule>
    <cfRule type="cellIs" dxfId="2049" priority="1092" operator="equal">
      <formula>"Completed"</formula>
    </cfRule>
    <cfRule type="cellIs" dxfId="2048" priority="1089" operator="equal">
      <formula>"HOLD"</formula>
    </cfRule>
  </conditionalFormatting>
  <conditionalFormatting sqref="X289:Y290">
    <cfRule type="cellIs" dxfId="2047" priority="947" operator="equal">
      <formula>"wip"</formula>
    </cfRule>
    <cfRule type="cellIs" dxfId="2046" priority="948" operator="equal">
      <formula>"Completed"</formula>
    </cfRule>
  </conditionalFormatting>
  <conditionalFormatting sqref="X289:Z290">
    <cfRule type="cellIs" dxfId="2045" priority="944" operator="equal">
      <formula>"completedw"</formula>
    </cfRule>
    <cfRule type="cellIs" dxfId="2044" priority="946" operator="equal">
      <formula>"ROW"</formula>
    </cfRule>
    <cfRule type="cellIs" dxfId="2043" priority="945" operator="equal">
      <formula>"HOLD"</formula>
    </cfRule>
  </conditionalFormatting>
  <conditionalFormatting sqref="Y29:Y30">
    <cfRule type="cellIs" dxfId="2042" priority="525" operator="equal">
      <formula>"ROW"</formula>
    </cfRule>
    <cfRule type="cellIs" dxfId="2041" priority="524" operator="equal">
      <formula>"HOLD"</formula>
    </cfRule>
    <cfRule type="cellIs" dxfId="2040" priority="523" operator="equal">
      <formula>"completedw"</formula>
    </cfRule>
  </conditionalFormatting>
  <conditionalFormatting sqref="Y36:Y37">
    <cfRule type="containsText" dxfId="2039" priority="565" operator="containsText" text="Hold">
      <formula>NOT(ISERROR(SEARCH("Hold",Y36)))</formula>
    </cfRule>
  </conditionalFormatting>
  <conditionalFormatting sqref="Y61:Y62">
    <cfRule type="cellIs" dxfId="2038" priority="482" operator="equal">
      <formula>"HOLD"</formula>
    </cfRule>
    <cfRule type="cellIs" dxfId="2037" priority="481" operator="equal">
      <formula>"completedw"</formula>
    </cfRule>
    <cfRule type="cellIs" dxfId="2036" priority="483" operator="equal">
      <formula>"ROW"</formula>
    </cfRule>
  </conditionalFormatting>
  <conditionalFormatting sqref="Y72:Y73">
    <cfRule type="cellIs" dxfId="2035" priority="468" operator="equal">
      <formula>"ROW"</formula>
    </cfRule>
    <cfRule type="cellIs" dxfId="2034" priority="466" operator="equal">
      <formula>"completedw"</formula>
    </cfRule>
    <cfRule type="cellIs" dxfId="2033" priority="467" operator="equal">
      <formula>"HOLD"</formula>
    </cfRule>
  </conditionalFormatting>
  <conditionalFormatting sqref="Y79:Y80">
    <cfRule type="containsText" dxfId="2032" priority="1210" operator="containsText" text="Hold">
      <formula>NOT(ISERROR(SEARCH("Hold",Y79)))</formula>
    </cfRule>
  </conditionalFormatting>
  <conditionalFormatting sqref="Y90:Y91">
    <cfRule type="cellIs" dxfId="2031" priority="579" operator="equal">
      <formula>"Completed"</formula>
    </cfRule>
    <cfRule type="containsText" dxfId="2030" priority="574" operator="containsText" text="Hold">
      <formula>NOT(ISERROR(SEARCH("Hold",Y90)))</formula>
    </cfRule>
    <cfRule type="cellIs" dxfId="2029" priority="575" operator="equal">
      <formula>"completedw"</formula>
    </cfRule>
    <cfRule type="cellIs" dxfId="2028" priority="576" operator="equal">
      <formula>"HOLD"</formula>
    </cfRule>
    <cfRule type="cellIs" dxfId="2027" priority="577" operator="equal">
      <formula>"ROW"</formula>
    </cfRule>
    <cfRule type="cellIs" dxfId="2026" priority="578" operator="equal">
      <formula>"wip"</formula>
    </cfRule>
  </conditionalFormatting>
  <conditionalFormatting sqref="Y94:Y95">
    <cfRule type="cellIs" dxfId="2025" priority="818" operator="equal">
      <formula>"ROW"</formula>
    </cfRule>
    <cfRule type="cellIs" dxfId="2024" priority="816" operator="equal">
      <formula>"completedw"</formula>
    </cfRule>
    <cfRule type="cellIs" dxfId="2023" priority="817" operator="equal">
      <formula>"HOLD"</formula>
    </cfRule>
  </conditionalFormatting>
  <conditionalFormatting sqref="Y102:Y103">
    <cfRule type="containsText" dxfId="2022" priority="21" operator="containsText" text="Hold">
      <formula>NOT(ISERROR(SEARCH("Hold",Y102)))</formula>
    </cfRule>
  </conditionalFormatting>
  <conditionalFormatting sqref="Y118">
    <cfRule type="cellIs" dxfId="2021" priority="253" operator="equal">
      <formula>"HOLD"</formula>
    </cfRule>
    <cfRule type="cellIs" dxfId="2020" priority="254" operator="equal">
      <formula>"ROW"</formula>
    </cfRule>
    <cfRule type="cellIs" dxfId="2019" priority="252" operator="equal">
      <formula>"completedw"</formula>
    </cfRule>
  </conditionalFormatting>
  <conditionalFormatting sqref="Y126:Y127">
    <cfRule type="containsText" dxfId="2018" priority="1179" operator="containsText" text="Hold">
      <formula>NOT(ISERROR(SEARCH("Hold",Y126)))</formula>
    </cfRule>
  </conditionalFormatting>
  <conditionalFormatting sqref="Y138:Y139">
    <cfRule type="containsText" dxfId="2017" priority="560" operator="containsText" text="Hold">
      <formula>NOT(ISERROR(SEARCH("Hold",Y138)))</formula>
    </cfRule>
  </conditionalFormatting>
  <conditionalFormatting sqref="Y150:Y151">
    <cfRule type="containsText" dxfId="2016" priority="6" operator="containsText" text="Hold">
      <formula>NOT(ISERROR(SEARCH("Hold",Y150)))</formula>
    </cfRule>
  </conditionalFormatting>
  <conditionalFormatting sqref="Y176:Y177">
    <cfRule type="cellIs" dxfId="2015" priority="394" operator="equal">
      <formula>"completedw"</formula>
    </cfRule>
    <cfRule type="cellIs" dxfId="2014" priority="396" operator="equal">
      <formula>"ROW"</formula>
    </cfRule>
    <cfRule type="cellIs" dxfId="2013" priority="395" operator="equal">
      <formula>"HOLD"</formula>
    </cfRule>
  </conditionalFormatting>
  <conditionalFormatting sqref="Y187">
    <cfRule type="cellIs" dxfId="2012" priority="788" operator="equal">
      <formula>"completedw"</formula>
    </cfRule>
    <cfRule type="cellIs" dxfId="2011" priority="790" operator="equal">
      <formula>"ROW"</formula>
    </cfRule>
    <cfRule type="cellIs" dxfId="2010" priority="789" operator="equal">
      <formula>"HOLD"</formula>
    </cfRule>
  </conditionalFormatting>
  <conditionalFormatting sqref="Y194:Y195">
    <cfRule type="containsText" dxfId="2009" priority="282" operator="containsText" text="Hold">
      <formula>NOT(ISERROR(SEARCH("Hold",Y194)))</formula>
    </cfRule>
  </conditionalFormatting>
  <conditionalFormatting sqref="Y215:Y216">
    <cfRule type="containsText" dxfId="2008" priority="1163" operator="containsText" text="Hold">
      <formula>NOT(ISERROR(SEARCH("Hold",Y215)))</formula>
    </cfRule>
  </conditionalFormatting>
  <conditionalFormatting sqref="Y219">
    <cfRule type="cellIs" dxfId="2007" priority="207" operator="equal">
      <formula>"completedw"</formula>
    </cfRule>
    <cfRule type="cellIs" dxfId="2006" priority="208" operator="equal">
      <formula>"HOLD"</formula>
    </cfRule>
    <cfRule type="cellIs" dxfId="2005" priority="209" operator="equal">
      <formula>"ROW"</formula>
    </cfRule>
  </conditionalFormatting>
  <conditionalFormatting sqref="Y226:Y227">
    <cfRule type="containsText" dxfId="2004" priority="1158" operator="containsText" text="Hold">
      <formula>NOT(ISERROR(SEARCH("Hold",Y226)))</formula>
    </cfRule>
  </conditionalFormatting>
  <conditionalFormatting sqref="Y237:Y238">
    <cfRule type="containsText" dxfId="2003" priority="1140" operator="containsText" text="Hold">
      <formula>NOT(ISERROR(SEARCH("Hold",Y237)))</formula>
    </cfRule>
  </conditionalFormatting>
  <conditionalFormatting sqref="Y247:Y248">
    <cfRule type="containsText" dxfId="2002" priority="1135" operator="containsText" text="Hold">
      <formula>NOT(ISERROR(SEARCH("Hold",Y247)))</formula>
    </cfRule>
  </conditionalFormatting>
  <conditionalFormatting sqref="Y257:Y258">
    <cfRule type="containsText" dxfId="2001" priority="1117" operator="containsText" text="Hold">
      <formula>NOT(ISERROR(SEARCH("Hold",Y257)))</formula>
    </cfRule>
  </conditionalFormatting>
  <conditionalFormatting sqref="Y267:Y268">
    <cfRule type="containsText" dxfId="2000" priority="1087" operator="containsText" text="Hold">
      <formula>NOT(ISERROR(SEARCH("Hold",Y267)))</formula>
    </cfRule>
  </conditionalFormatting>
  <conditionalFormatting sqref="Y278:Y279">
    <cfRule type="containsText" dxfId="1999" priority="973" operator="containsText" text="Hold">
      <formula>NOT(ISERROR(SEARCH("Hold",Y278)))</formula>
    </cfRule>
  </conditionalFormatting>
  <conditionalFormatting sqref="Y289:Y290">
    <cfRule type="containsText" dxfId="1998" priority="943" operator="containsText" text="Hold">
      <formula>NOT(ISERROR(SEARCH("Hold",Y289)))</formula>
    </cfRule>
  </conditionalFormatting>
  <conditionalFormatting sqref="Y300:Y301">
    <cfRule type="containsText" dxfId="1997" priority="718" operator="containsText" text="Hold">
      <formula>NOT(ISERROR(SEARCH("Hold",Y300)))</formula>
    </cfRule>
  </conditionalFormatting>
  <conditionalFormatting sqref="Y311:Y312">
    <cfRule type="containsText" dxfId="1996" priority="664" operator="containsText" text="Hold">
      <formula>NOT(ISERROR(SEARCH("Hold",Y311)))</formula>
    </cfRule>
  </conditionalFormatting>
  <conditionalFormatting sqref="Y51:Z51">
    <cfRule type="cellIs" dxfId="1995" priority="497" operator="equal">
      <formula>"HOLD"</formula>
    </cfRule>
    <cfRule type="cellIs" dxfId="1994" priority="498" operator="equal">
      <formula>"ROW"</formula>
    </cfRule>
    <cfRule type="cellIs" dxfId="1993" priority="496" operator="equal">
      <formula>"completedw"</formula>
    </cfRule>
  </conditionalFormatting>
  <conditionalFormatting sqref="Y79:Z80">
    <cfRule type="cellIs" dxfId="1992" priority="1213" operator="equal">
      <formula>"ROW"</formula>
    </cfRule>
    <cfRule type="cellIs" dxfId="1991" priority="1214" operator="equal">
      <formula>"wip"</formula>
    </cfRule>
    <cfRule type="cellIs" dxfId="1990" priority="1215" operator="equal">
      <formula>"Completed"</formula>
    </cfRule>
    <cfRule type="cellIs" dxfId="1989" priority="1212" operator="equal">
      <formula>"HOLD"</formula>
    </cfRule>
    <cfRule type="cellIs" dxfId="1988" priority="1211" operator="equal">
      <formula>"completedw"</formula>
    </cfRule>
  </conditionalFormatting>
  <conditionalFormatting sqref="Y278:Z279">
    <cfRule type="cellIs" dxfId="1987" priority="974" operator="equal">
      <formula>"completedw"</formula>
    </cfRule>
    <cfRule type="cellIs" dxfId="1986" priority="975" operator="equal">
      <formula>"HOLD"</formula>
    </cfRule>
    <cfRule type="cellIs" dxfId="1985" priority="976" operator="equal">
      <formula>"ROW"</formula>
    </cfRule>
    <cfRule type="cellIs" dxfId="1984" priority="977" operator="equal">
      <formula>"wip"</formula>
    </cfRule>
    <cfRule type="cellIs" dxfId="1983" priority="978" operator="equal">
      <formula>"Completed"</formula>
    </cfRule>
  </conditionalFormatting>
  <conditionalFormatting sqref="Y300:Z301">
    <cfRule type="cellIs" dxfId="1982" priority="723" operator="equal">
      <formula>"Completed"</formula>
    </cfRule>
    <cfRule type="cellIs" dxfId="1981" priority="719" operator="equal">
      <formula>"completedw"</formula>
    </cfRule>
    <cfRule type="cellIs" dxfId="1980" priority="722" operator="equal">
      <formula>"wip"</formula>
    </cfRule>
    <cfRule type="cellIs" dxfId="1979" priority="720" operator="equal">
      <formula>"HOLD"</formula>
    </cfRule>
    <cfRule type="cellIs" dxfId="1978" priority="721" operator="equal">
      <formula>"ROW"</formula>
    </cfRule>
  </conditionalFormatting>
  <conditionalFormatting sqref="Y311:Z312">
    <cfRule type="cellIs" dxfId="1977" priority="669" operator="equal">
      <formula>"Completed"</formula>
    </cfRule>
    <cfRule type="cellIs" dxfId="1976" priority="667" operator="equal">
      <formula>"ROW"</formula>
    </cfRule>
    <cfRule type="cellIs" dxfId="1975" priority="668" operator="equal">
      <formula>"wip"</formula>
    </cfRule>
    <cfRule type="cellIs" dxfId="1974" priority="665" operator="equal">
      <formula>"completedw"</formula>
    </cfRule>
    <cfRule type="cellIs" dxfId="1973" priority="666" operator="equal">
      <formula>"HOLD"</formula>
    </cfRule>
  </conditionalFormatting>
  <conditionalFormatting sqref="Y36:AE37">
    <cfRule type="cellIs" dxfId="1972" priority="566" operator="equal">
      <formula>"wip"</formula>
    </cfRule>
    <cfRule type="cellIs" dxfId="1971" priority="567" operator="equal">
      <formula>"Completed"</formula>
    </cfRule>
  </conditionalFormatting>
  <conditionalFormatting sqref="Z172">
    <cfRule type="cellIs" dxfId="1970" priority="1610" operator="equal">
      <formula>"wip"</formula>
    </cfRule>
    <cfRule type="cellIs" dxfId="1969" priority="1611" operator="equal">
      <formula>"Completed"</formula>
    </cfRule>
  </conditionalFormatting>
  <conditionalFormatting sqref="Z183">
    <cfRule type="cellIs" dxfId="1968" priority="1582" operator="equal">
      <formula>"wip"</formula>
    </cfRule>
    <cfRule type="cellIs" dxfId="1967" priority="1583" operator="equal">
      <formula>"Completed"</formula>
    </cfRule>
  </conditionalFormatting>
  <conditionalFormatting sqref="Z194">
    <cfRule type="cellIs" dxfId="1966" priority="1553" operator="equal">
      <formula>"Completed"</formula>
    </cfRule>
    <cfRule type="cellIs" dxfId="1965" priority="1552" operator="equal">
      <formula>"wip"</formula>
    </cfRule>
  </conditionalFormatting>
  <conditionalFormatting sqref="Z204">
    <cfRule type="cellIs" dxfId="1964" priority="1525" operator="equal">
      <formula>"Completed"</formula>
    </cfRule>
    <cfRule type="cellIs" dxfId="1963" priority="1524" operator="equal">
      <formula>"wip"</formula>
    </cfRule>
  </conditionalFormatting>
  <conditionalFormatting sqref="Z215">
    <cfRule type="cellIs" dxfId="1962" priority="1496" operator="equal">
      <formula>"wip"</formula>
    </cfRule>
    <cfRule type="cellIs" dxfId="1961" priority="1497" operator="equal">
      <formula>"Completed"</formula>
    </cfRule>
  </conditionalFormatting>
  <conditionalFormatting sqref="Z226">
    <cfRule type="cellIs" dxfId="1960" priority="1468" operator="equal">
      <formula>"wip"</formula>
    </cfRule>
    <cfRule type="cellIs" dxfId="1959" priority="1469" operator="equal">
      <formula>"Completed"</formula>
    </cfRule>
  </conditionalFormatting>
  <conditionalFormatting sqref="Z237">
    <cfRule type="cellIs" dxfId="1958" priority="1440" operator="equal">
      <formula>"wip"</formula>
    </cfRule>
    <cfRule type="cellIs" dxfId="1957" priority="1441" operator="equal">
      <formula>"Completed"</formula>
    </cfRule>
  </conditionalFormatting>
  <conditionalFormatting sqref="Z247">
    <cfRule type="cellIs" dxfId="1956" priority="1386" operator="equal">
      <formula>"wip"</formula>
    </cfRule>
    <cfRule type="cellIs" dxfId="1955" priority="1387" operator="equal">
      <formula>"Completed"</formula>
    </cfRule>
  </conditionalFormatting>
  <conditionalFormatting sqref="Z257">
    <cfRule type="cellIs" dxfId="1954" priority="1359" operator="equal">
      <formula>"Completed"</formula>
    </cfRule>
    <cfRule type="cellIs" dxfId="1953" priority="1358" operator="equal">
      <formula>"wip"</formula>
    </cfRule>
  </conditionalFormatting>
  <conditionalFormatting sqref="Z267:AA268">
    <cfRule type="cellIs" dxfId="1952" priority="1095" operator="equal">
      <formula>"HOLD"</formula>
    </cfRule>
    <cfRule type="cellIs" dxfId="1951" priority="1098" operator="equal">
      <formula>"Completed"</formula>
    </cfRule>
    <cfRule type="cellIs" dxfId="1950" priority="1094" operator="equal">
      <formula>"completedw"</formula>
    </cfRule>
    <cfRule type="cellIs" dxfId="1949" priority="1097" operator="equal">
      <formula>"wip"</formula>
    </cfRule>
    <cfRule type="cellIs" dxfId="1948" priority="1096" operator="equal">
      <formula>"ROW"</formula>
    </cfRule>
  </conditionalFormatting>
  <conditionalFormatting sqref="Z289:AA290">
    <cfRule type="cellIs" dxfId="1947" priority="954" operator="equal">
      <formula>"Completed"</formula>
    </cfRule>
    <cfRule type="cellIs" dxfId="1946" priority="953" operator="equal">
      <formula>"wip"</formula>
    </cfRule>
  </conditionalFormatting>
  <conditionalFormatting sqref="Z90:AE91">
    <cfRule type="cellIs" dxfId="1945" priority="807" operator="equal">
      <formula>"wip"</formula>
    </cfRule>
    <cfRule type="cellIs" dxfId="1944" priority="808" operator="equal">
      <formula>"Completed"</formula>
    </cfRule>
  </conditionalFormatting>
  <conditionalFormatting sqref="AA29:AA30">
    <cfRule type="cellIs" dxfId="1943" priority="522" operator="equal">
      <formula>"ROW"</formula>
    </cfRule>
    <cfRule type="cellIs" dxfId="1942" priority="521" operator="equal">
      <formula>"HOLD"</formula>
    </cfRule>
    <cfRule type="cellIs" dxfId="1941" priority="520" operator="equal">
      <formula>"completedw"</formula>
    </cfRule>
  </conditionalFormatting>
  <conditionalFormatting sqref="AA61:AA62">
    <cfRule type="cellIs" dxfId="1940" priority="478" operator="equal">
      <formula>"completedw"</formula>
    </cfRule>
    <cfRule type="cellIs" dxfId="1939" priority="479" operator="equal">
      <formula>"HOLD"</formula>
    </cfRule>
    <cfRule type="cellIs" dxfId="1938" priority="480" operator="equal">
      <formula>"ROW"</formula>
    </cfRule>
  </conditionalFormatting>
  <conditionalFormatting sqref="AA72:AA73">
    <cfRule type="cellIs" dxfId="1937" priority="469" operator="equal">
      <formula>"completedw"</formula>
    </cfRule>
    <cfRule type="cellIs" dxfId="1936" priority="470" operator="equal">
      <formula>"HOLD"</formula>
    </cfRule>
    <cfRule type="cellIs" dxfId="1935" priority="471" operator="equal">
      <formula>"ROW"</formula>
    </cfRule>
  </conditionalFormatting>
  <conditionalFormatting sqref="AA79:AA80">
    <cfRule type="cellIs" dxfId="1934" priority="1207" operator="equal">
      <formula>"ROW"</formula>
    </cfRule>
    <cfRule type="containsText" dxfId="1933" priority="1204" operator="containsText" text="Hold">
      <formula>NOT(ISERROR(SEARCH("Hold",AA79)))</formula>
    </cfRule>
    <cfRule type="cellIs" dxfId="1932" priority="1205" operator="equal">
      <formula>"completedw"</formula>
    </cfRule>
    <cfRule type="cellIs" dxfId="1931" priority="1206" operator="equal">
      <formula>"HOLD"</formula>
    </cfRule>
  </conditionalFormatting>
  <conditionalFormatting sqref="AA90:AA91">
    <cfRule type="containsText" dxfId="1930" priority="806" operator="containsText" text="Hold">
      <formula>NOT(ISERROR(SEARCH("Hold",AA90)))</formula>
    </cfRule>
  </conditionalFormatting>
  <conditionalFormatting sqref="AA102:AA103">
    <cfRule type="containsText" dxfId="1929" priority="830" operator="containsText" text="Hold">
      <formula>NOT(ISERROR(SEARCH("Hold",AA102)))</formula>
    </cfRule>
  </conditionalFormatting>
  <conditionalFormatting sqref="AA114:AA115">
    <cfRule type="containsText" dxfId="1928" priority="1266" operator="containsText" text="Hold">
      <formula>NOT(ISERROR(SEARCH("Hold",AA114)))</formula>
    </cfRule>
  </conditionalFormatting>
  <conditionalFormatting sqref="AA126:AA127">
    <cfRule type="containsText" dxfId="1927" priority="631" operator="containsText" text="Hold">
      <formula>NOT(ISERROR(SEARCH("Hold",AA126)))</formula>
    </cfRule>
  </conditionalFormatting>
  <conditionalFormatting sqref="AA138:AA139">
    <cfRule type="containsText" dxfId="1926" priority="538" operator="containsText" text="Hold">
      <formula>NOT(ISERROR(SEARCH("Hold",AA138)))</formula>
    </cfRule>
  </conditionalFormatting>
  <conditionalFormatting sqref="AA143">
    <cfRule type="cellIs" dxfId="1925" priority="162" operator="equal">
      <formula>"HOLD"</formula>
    </cfRule>
    <cfRule type="cellIs" dxfId="1924" priority="161" operator="equal">
      <formula>"completedw"</formula>
    </cfRule>
    <cfRule type="cellIs" dxfId="1923" priority="163" operator="equal">
      <formula>"ROW"</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3" operator="equal">
      <formula>"completedw"</formula>
    </cfRule>
    <cfRule type="cellIs" dxfId="1920" priority="405" operator="equal">
      <formula>"ROW"</formula>
    </cfRule>
    <cfRule type="cellIs" dxfId="1919" priority="404" operator="equal">
      <formula>"HOLD"</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5" operator="equal">
      <formula>"HOLD"</formula>
    </cfRule>
    <cfRule type="cellIs" dxfId="1915" priority="234" operator="equal">
      <formula>"completedw"</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49" operator="containsText" text="Hold">
      <formula>NOT(ISERROR(SEARCH("Hold",AA237)))</formula>
    </cfRule>
    <cfRule type="containsText" dxfId="1911" priority="113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2" operator="equal">
      <formula>"completedw"</formula>
    </cfRule>
    <cfRule type="cellIs" dxfId="1908" priority="1113" operator="equal">
      <formula>"HOLD"</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2" operator="equal">
      <formula>"HOLD"</formula>
    </cfRule>
    <cfRule type="cellIs" dxfId="1892" priority="361" operator="equal">
      <formula>"completedw"</formula>
    </cfRule>
    <cfRule type="cellIs" dxfId="1891" priority="363" operator="equal">
      <formula>"ROW"</formula>
    </cfRule>
  </conditionalFormatting>
  <conditionalFormatting sqref="AA286:AA294">
    <cfRule type="cellIs" dxfId="1890" priority="950" operator="equal">
      <formula>"completedw"</formula>
    </cfRule>
    <cfRule type="cellIs" dxfId="1889" priority="952" operator="equal">
      <formula>"ROW"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ellIs" dxfId="1886" priority="715" operator="equal">
      <formula>"ROW"</formula>
    </cfRule>
    <cfRule type="cellIs" dxfId="1885" priority="713" operator="equal">
      <formula>"completedw"</formula>
    </cfRule>
    <cfRule type="cellIs" dxfId="1884" priority="714" operator="equal">
      <formula>"HOLD"</formula>
    </cfRule>
    <cfRule type="containsText" dxfId="1883" priority="712" operator="containsText" text="Hold">
      <formula>NOT(ISERROR(SEARCH("Hold",AA300)))</formula>
    </cfRule>
    <cfRule type="cellIs" dxfId="1882" priority="717" operator="equal">
      <formula>"Completed"</formula>
    </cfRule>
    <cfRule type="cellIs" dxfId="1881" priority="716" operator="equal">
      <formula>"wip"</formula>
    </cfRule>
  </conditionalFormatting>
  <conditionalFormatting sqref="AA308:AA312">
    <cfRule type="cellIs" dxfId="1880" priority="661" operator="equal">
      <formula>"ROW"</formula>
    </cfRule>
    <cfRule type="cellIs" dxfId="1879" priority="660" operator="equal">
      <formula>"HOLD"</formula>
    </cfRule>
    <cfRule type="cellIs" dxfId="1878" priority="659" operator="equal">
      <formula>"completedw"</formula>
    </cfRule>
  </conditionalFormatting>
  <conditionalFormatting sqref="AA311:AA312">
    <cfRule type="cellIs" dxfId="1877" priority="663" operator="equal">
      <formula>"Completed"</formula>
    </cfRule>
    <cfRule type="cellIs" dxfId="1876" priority="662" operator="equal">
      <formula>"wip"</formula>
    </cfRule>
    <cfRule type="containsText" dxfId="1875" priority="658" operator="containsText" text="Hold">
      <formula>NOT(ISERROR(SEARCH("Hold",AA311)))</formula>
    </cfRule>
  </conditionalFormatting>
  <conditionalFormatting sqref="AA79:AB80">
    <cfRule type="cellIs" dxfId="1874" priority="1209" operator="equal">
      <formula>"Completed"</formula>
    </cfRule>
    <cfRule type="cellIs" dxfId="1873" priority="1208" operator="equal">
      <formula>"wip"</formula>
    </cfRule>
  </conditionalFormatting>
  <conditionalFormatting sqref="AA94:AE95">
    <cfRule type="cellIs" dxfId="1872" priority="434" operator="equal">
      <formula>"HOLD"</formula>
    </cfRule>
    <cfRule type="cellIs" dxfId="1871" priority="435" operator="equal">
      <formula>"ROW"</formula>
    </cfRule>
    <cfRule type="cellIs" dxfId="1870" priority="433" operator="equal">
      <formula>"completedw"</formula>
    </cfRule>
  </conditionalFormatting>
  <conditionalFormatting sqref="AA106:AE107">
    <cfRule type="cellIs" dxfId="1869" priority="323" operator="equal">
      <formula>"HOLD"</formula>
    </cfRule>
    <cfRule type="cellIs" dxfId="1868" priority="322" operator="equal">
      <formula>"completedw"</formula>
    </cfRule>
    <cfRule type="cellIs" dxfId="1867" priority="324" operator="equal">
      <formula>"ROW"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3" operator="equal">
      <formula>"completedw"</formula>
    </cfRule>
    <cfRule type="cellIs" dxfId="1859" priority="214" operator="equal">
      <formula>"HOLD"</formula>
    </cfRule>
    <cfRule type="cellIs" dxfId="1858" priority="215" operator="equal">
      <formula>"ROW"</formula>
    </cfRule>
  </conditionalFormatting>
  <conditionalFormatting sqref="AB172">
    <cfRule type="cellIs" dxfId="1857" priority="1609" operator="equal">
      <formula>"Completed"</formula>
    </cfRule>
    <cfRule type="cellIs" dxfId="1856" priority="1608" operator="equal">
      <formula>"wip"</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0" operator="equal">
      <formula>"wip"</formula>
    </cfRule>
    <cfRule type="cellIs" dxfId="1852" priority="1551" operator="equal">
      <formula>"Completed"</formula>
    </cfRule>
  </conditionalFormatting>
  <conditionalFormatting sqref="AB204">
    <cfRule type="cellIs" dxfId="1851" priority="1522" operator="equal">
      <formula>"wip"</formula>
    </cfRule>
    <cfRule type="cellIs" dxfId="1850" priority="1523" operator="equal">
      <formula>"Completed"</formula>
    </cfRule>
  </conditionalFormatting>
  <conditionalFormatting sqref="AB215">
    <cfRule type="cellIs" dxfId="1849" priority="1494" operator="equal">
      <formula>"wip"</formula>
    </cfRule>
    <cfRule type="cellIs" dxfId="1848" priority="1495" operator="equal">
      <formula>"Completed"</formula>
    </cfRule>
  </conditionalFormatting>
  <conditionalFormatting sqref="AB226">
    <cfRule type="cellIs" dxfId="1847" priority="1466" operator="equal">
      <formula>"wip"</formula>
    </cfRule>
    <cfRule type="cellIs" dxfId="1846" priority="1467" operator="equal">
      <formula>"Completed"</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4" operator="equal">
      <formula>"wip"</formula>
    </cfRule>
    <cfRule type="cellIs" dxfId="1842" priority="1385" operator="equal">
      <formula>"Completed"</formula>
    </cfRule>
  </conditionalFormatting>
  <conditionalFormatting sqref="AB257">
    <cfRule type="cellIs" dxfId="1841" priority="1356" operator="equal">
      <formula>"wip"</formula>
    </cfRule>
    <cfRule type="cellIs" dxfId="1840" priority="1357" operator="equal">
      <formula>"Completed"</formula>
    </cfRule>
  </conditionalFormatting>
  <conditionalFormatting sqref="AB264:AB272">
    <cfRule type="cellIs" dxfId="1839" priority="1355" operator="equal">
      <formula>"ROW"</formula>
    </cfRule>
    <cfRule type="cellIs" dxfId="1838" priority="1354" operator="equal">
      <formula>"HOLD"</formula>
    </cfRule>
    <cfRule type="cellIs" dxfId="1837" priority="1353" operator="equal">
      <formula>"completedw"</formula>
    </cfRule>
  </conditionalFormatting>
  <conditionalFormatting sqref="AB267">
    <cfRule type="cellIs" dxfId="1836" priority="1352" operator="equal">
      <formula>"Completed"</formula>
    </cfRule>
    <cfRule type="cellIs" dxfId="1835" priority="1351" operator="equal">
      <formula>"wip"</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5" operator="equal">
      <formula>"HOLD"</formula>
    </cfRule>
    <cfRule type="cellIs" dxfId="1829" priority="776" operator="equal">
      <formula>"ROW"</formula>
    </cfRule>
    <cfRule type="cellIs" dxfId="1828" priority="774" operator="equal">
      <formula>"completedw"</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0" operator="equal">
      <formula>"HOLD"</formula>
    </cfRule>
    <cfRule type="cellIs" dxfId="1819" priority="1201" operator="equal">
      <formula>"ROW"</formula>
    </cfRule>
    <cfRule type="cellIs" dxfId="1818" priority="1199" operator="equal">
      <formula>"completedw"</formula>
    </cfRule>
  </conditionalFormatting>
  <conditionalFormatting sqref="AB142:AE143">
    <cfRule type="cellIs" dxfId="1817" priority="412" operator="equal">
      <formula>"completedw"</formula>
    </cfRule>
    <cfRule type="cellIs" dxfId="1816" priority="413" operator="equal">
      <formula>"HOLD"</formula>
    </cfRule>
    <cfRule type="cellIs" dxfId="1815" priority="414" operator="equal">
      <formula>"ROW"</formula>
    </cfRule>
  </conditionalFormatting>
  <conditionalFormatting sqref="AB254:AE259">
    <cfRule type="cellIs" dxfId="1814" priority="1107" operator="equal">
      <formula>"HOLD"</formula>
    </cfRule>
    <cfRule type="cellIs" dxfId="1813" priority="1108" operator="equal">
      <formula>"ROW"</formula>
    </cfRule>
    <cfRule type="cellIs" dxfId="1812" priority="1106" operator="equal">
      <formula>"completedw"</formula>
    </cfRule>
  </conditionalFormatting>
  <conditionalFormatting sqref="AB274:AE281">
    <cfRule type="cellIs" dxfId="1811" priority="964" operator="equal">
      <formula>"ROW"</formula>
    </cfRule>
    <cfRule type="cellIs" dxfId="1810" priority="963" operator="equal">
      <formula>"HOLD"</formula>
    </cfRule>
    <cfRule type="cellIs" dxfId="1809" priority="962" operator="equal">
      <formula>"completedw"</formula>
    </cfRule>
  </conditionalFormatting>
  <conditionalFormatting sqref="AB285:AE294">
    <cfRule type="cellIs" dxfId="1808" priority="957" operator="equal">
      <formula>"HOLD"</formula>
    </cfRule>
    <cfRule type="cellIs" dxfId="1807" priority="958" operator="equal">
      <formula>"ROW"</formula>
    </cfRule>
    <cfRule type="cellIs" dxfId="1806" priority="956" operator="equal">
      <formula>"completedw"</formula>
    </cfRule>
  </conditionalFormatting>
  <conditionalFormatting sqref="AB102:AK103">
    <cfRule type="cellIs" dxfId="1805" priority="879" operator="equal">
      <formula>"completedw"</formula>
    </cfRule>
    <cfRule type="cellIs" dxfId="1804" priority="881" operator="equal">
      <formula>"ROW"</formula>
    </cfRule>
    <cfRule type="cellIs" dxfId="1803" priority="880" operator="equal">
      <formula>"HOLD"</formula>
    </cfRule>
  </conditionalFormatting>
  <conditionalFormatting sqref="AC29:AC30">
    <cfRule type="cellIs" dxfId="1802" priority="518" operator="equal">
      <formula>"HOLD"</formula>
    </cfRule>
    <cfRule type="cellIs" dxfId="1801" priority="517" operator="equal">
      <formula>"completedw"</formula>
    </cfRule>
    <cfRule type="cellIs" dxfId="1800" priority="519" operator="equal">
      <formula>"ROW"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3" operator="equal">
      <formula>"Completed"</formula>
    </cfRule>
    <cfRule type="cellIs" dxfId="1796" priority="1284" operator="equal">
      <formula>"wip"</formula>
    </cfRule>
  </conditionalFormatting>
  <conditionalFormatting sqref="AC59:AE59">
    <cfRule type="cellIs" dxfId="1795" priority="1285" operator="equal">
      <formula>"Completed"</formula>
    </cfRule>
    <cfRule type="cellIs" dxfId="1794" priority="1286" operator="equal">
      <formula>"wip"</formula>
    </cfRule>
  </conditionalFormatting>
  <conditionalFormatting sqref="AC61:AE62">
    <cfRule type="cellIs" dxfId="1793" priority="475" operator="equal">
      <formula>"completedw"</formula>
    </cfRule>
    <cfRule type="cellIs" dxfId="1792" priority="476" operator="equal">
      <formula>"HOLD"</formula>
    </cfRule>
    <cfRule type="cellIs" dxfId="1791" priority="477" operator="equal">
      <formula>"ROW"</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2" operator="equal">
      <formula>"completedw"</formula>
    </cfRule>
    <cfRule type="cellIs" dxfId="1786" priority="474" operator="equal">
      <formula>"ROW"</formula>
    </cfRule>
    <cfRule type="cellIs" dxfId="1785" priority="473" operator="equal">
      <formula>"HOLD"</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9" operator="equal">
      <formula>"wip"</formula>
    </cfRule>
    <cfRule type="cellIs" dxfId="1774" priority="1298" operator="equal">
      <formula>"Completed"</formula>
    </cfRule>
  </conditionalFormatting>
  <conditionalFormatting sqref="AC118:AE119">
    <cfRule type="cellIs" dxfId="1773" priority="366" operator="equal">
      <formula>"ROW"</formula>
    </cfRule>
    <cfRule type="cellIs" dxfId="1772" priority="365" operator="equal">
      <formula>"HOLD"</formula>
    </cfRule>
    <cfRule type="cellIs" dxfId="1771" priority="364" operator="equal">
      <formula>"completedw"</formula>
    </cfRule>
  </conditionalFormatting>
  <conditionalFormatting sqref="AC121:AE123">
    <cfRule type="cellIs" dxfId="1770" priority="1334" operator="equal">
      <formula>"completedw"</formula>
    </cfRule>
    <cfRule type="cellIs" dxfId="1769" priority="1335" operator="equal">
      <formula>"HOLD"</formula>
    </cfRule>
    <cfRule type="cellIs" dxfId="1768" priority="1336" operator="equal">
      <formula>"ROW"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29" operator="equal">
      <formula>"Completed"</formula>
    </cfRule>
    <cfRule type="cellIs" dxfId="1765" priority="630" operator="equal">
      <formula>"wip"</formula>
    </cfRule>
  </conditionalFormatting>
  <conditionalFormatting sqref="AC140:AE140">
    <cfRule type="cellIs" dxfId="1764" priority="1301" operator="equal">
      <formula>"wip"</formula>
    </cfRule>
    <cfRule type="cellIs" dxfId="1763" priority="1300" operator="equal">
      <formula>"Completed"</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3" operator="equal">
      <formula>"wip"</formula>
    </cfRule>
    <cfRule type="cellIs" dxfId="1758" priority="1302" operator="equal">
      <formula>"Completed"</formula>
    </cfRule>
  </conditionalFormatting>
  <conditionalFormatting sqref="AC165:AE166">
    <cfRule type="cellIs" dxfId="1757" priority="400" operator="equal">
      <formula>"completedw"</formula>
    </cfRule>
    <cfRule type="cellIs" dxfId="1756" priority="402" operator="equal">
      <formula>"ROW"</formula>
    </cfRule>
    <cfRule type="cellIs" dxfId="1755" priority="401" operator="equal">
      <formula>"HOLD"</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3" operator="equal">
      <formula>"wip"</formula>
    </cfRule>
    <cfRule type="cellIs" dxfId="1748" priority="1312" operator="equal">
      <formula>"Completed"</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6" operator="equal">
      <formula>"Completed"</formula>
    </cfRule>
    <cfRule type="cellIs" dxfId="1743" priority="1317" operator="equal">
      <formula>"wip"</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9" operator="equal">
      <formula>"wip"</formula>
    </cfRule>
    <cfRule type="cellIs" dxfId="1737" priority="1318" operator="equal">
      <formula>"Completed"</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1" operator="equal">
      <formula>"wip"</formula>
    </cfRule>
    <cfRule type="cellIs" dxfId="1734" priority="1320" operator="equal">
      <formula>"Completed"</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2" operator="equal">
      <formula>"HOLD"</formula>
    </cfRule>
    <cfRule type="cellIs" dxfId="1720" priority="151" operator="equal">
      <formula>"completedw"</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ellIs" dxfId="1715" priority="960" operator="equal">
      <formula>"Completed"</formula>
    </cfRule>
    <cfRule type="containsText" dxfId="1714" priority="955" operator="containsText" text="Hold">
      <formula>NOT(ISERROR(SEARCH("Hold",AC289)))</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ellIs" dxfId="1711" priority="708" operator="equal">
      <formula>"HOLD"</formula>
    </cfRule>
    <cfRule type="cellIs" dxfId="1710" priority="707" operator="equal">
      <formula>"completedw"</formula>
    </cfRule>
    <cfRule type="containsText" dxfId="1709" priority="706" operator="containsText" text="Hold">
      <formula>NOT(ISERROR(SEARCH("Hold",AC300)))</formula>
    </cfRule>
    <cfRule type="cellIs" dxfId="1708" priority="709" operator="equal">
      <formula>"ROW"</formula>
    </cfRule>
    <cfRule type="cellIs" dxfId="1707" priority="711" operator="equal">
      <formula>"Completed"</formula>
    </cfRule>
    <cfRule type="cellIs" dxfId="1706" priority="710" operator="equal">
      <formula>"wip"</formula>
    </cfRule>
  </conditionalFormatting>
  <conditionalFormatting sqref="AC302:AE302">
    <cfRule type="cellIs" dxfId="1705" priority="705" operator="equal">
      <formula>"wip"</formula>
    </cfRule>
    <cfRule type="cellIs" dxfId="1704" priority="704" operator="equal">
      <formula>"Completed"</formula>
    </cfRule>
  </conditionalFormatting>
  <conditionalFormatting sqref="AC302:AE305">
    <cfRule type="cellIs" dxfId="1703" priority="702" operator="equal">
      <formula>"HOLD"</formula>
    </cfRule>
    <cfRule type="cellIs" dxfId="1702" priority="701" operator="equal">
      <formula>"completedw"</formula>
    </cfRule>
    <cfRule type="cellIs" dxfId="1701" priority="703" operator="equal">
      <formula>"ROW"</formula>
    </cfRule>
  </conditionalFormatting>
  <conditionalFormatting sqref="AC308:AE312">
    <cfRule type="cellIs" dxfId="1700" priority="654" operator="equal">
      <formula>"HOLD"</formula>
    </cfRule>
    <cfRule type="cellIs" dxfId="1699" priority="653" operator="equal">
      <formula>"completedw"</formula>
    </cfRule>
    <cfRule type="cellIs" dxfId="1698" priority="655" operator="equal">
      <formula>"ROW"</formula>
    </cfRule>
  </conditionalFormatting>
  <conditionalFormatting sqref="AC311:AE312">
    <cfRule type="cellIs" dxfId="1697" priority="657" operator="equal">
      <formula>"Completed"</formula>
    </cfRule>
    <cfRule type="cellIs" dxfId="1696" priority="656" operator="equal">
      <formula>"wip"</formula>
    </cfRule>
    <cfRule type="containsText" dxfId="1695" priority="652" operator="containsText" text="Hold">
      <formula>NOT(ISERROR(SEARCH("Hold",AC311)))</formula>
    </cfRule>
  </conditionalFormatting>
  <conditionalFormatting sqref="AC313:AE313">
    <cfRule type="cellIs" dxfId="1694" priority="647" operator="equal">
      <formula>"completedw"</formula>
    </cfRule>
    <cfRule type="cellIs" dxfId="1693" priority="648" operator="equal">
      <formula>"HOLD"</formula>
    </cfRule>
    <cfRule type="cellIs" dxfId="1692" priority="651" operator="equal">
      <formula>"wip"</formula>
    </cfRule>
    <cfRule type="cellIs" dxfId="1691" priority="650" operator="equal">
      <formula>"Completed"</formula>
    </cfRule>
    <cfRule type="cellIs" dxfId="1690" priority="649" operator="equal">
      <formula>"ROW"</formula>
    </cfRule>
  </conditionalFormatting>
  <conditionalFormatting sqref="AC185:AG185">
    <cfRule type="cellIs" dxfId="1689" priority="1306" operator="equal">
      <formula>"Completed"</formula>
    </cfRule>
    <cfRule type="cellIs" dxfId="1688" priority="1307" operator="equal">
      <formula>"wip"</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80" operator="equal">
      <formula>"wip"</formula>
    </cfRule>
    <cfRule type="cellIs" dxfId="1682" priority="1279" operator="equal">
      <formula>"Completed"</formula>
    </cfRule>
  </conditionalFormatting>
  <conditionalFormatting sqref="AF183">
    <cfRule type="cellIs" dxfId="1681" priority="1578" operator="equal">
      <formula>"wip"</formula>
    </cfRule>
    <cfRule type="cellIs" dxfId="1680" priority="1579" operator="equal">
      <formula>"Completed"</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2" operator="equal">
      <formula>"ROW"</formula>
    </cfRule>
    <cfRule type="cellIs" dxfId="1675" priority="840" operator="equal">
      <formula>"completedw"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58" operator="equal">
      <formula>"completedw"</formula>
    </cfRule>
    <cfRule type="cellIs" dxfId="1669" priority="859" operator="equal">
      <formula>"HOLD"</formula>
    </cfRule>
    <cfRule type="cellIs" dxfId="1668" priority="860" operator="equal">
      <formula>"ROW"</formula>
    </cfRule>
  </conditionalFormatting>
  <conditionalFormatting sqref="AI114:AK114">
    <cfRule type="cellIs" dxfId="1667" priority="878" operator="equal">
      <formula>"ROW"</formula>
    </cfRule>
    <cfRule type="cellIs" dxfId="1666" priority="877" operator="equal">
      <formula>"HOLD"</formula>
    </cfRule>
    <cfRule type="cellIs" dxfId="1665" priority="876" operator="equal">
      <formula>"completedw"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0" operator="equal">
      <formula>"completedw"</formula>
    </cfRule>
    <cfRule type="cellIs" dxfId="1660" priority="872" operator="equal">
      <formula>"ROW"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8" operator="equal">
      <formula>"HOLD"</formula>
    </cfRule>
    <cfRule type="cellIs" dxfId="1656" priority="869" operator="equal">
      <formula>"ROW"</formula>
    </cfRule>
  </conditionalFormatting>
  <conditionalFormatting sqref="AI161:AK161">
    <cfRule type="cellIs" dxfId="1655" priority="865" operator="equal">
      <formula>"HOLD"</formula>
    </cfRule>
    <cfRule type="cellIs" dxfId="1654" priority="866" operator="equal">
      <formula>"ROW"</formula>
    </cfRule>
    <cfRule type="cellIs" dxfId="1653" priority="864" operator="equal">
      <formula>"completedw"</formula>
    </cfRule>
  </conditionalFormatting>
  <conditionalFormatting sqref="AI172:AK172">
    <cfRule type="cellIs" dxfId="1652" priority="863" operator="equal">
      <formula>"ROW"</formula>
    </cfRule>
    <cfRule type="cellIs" dxfId="1651" priority="861" operator="equal">
      <formula>"completedw"</formula>
    </cfRule>
    <cfRule type="cellIs" dxfId="1650" priority="862" operator="equal">
      <formula>"HOLD"</formula>
    </cfRule>
  </conditionalFormatting>
  <conditionalFormatting sqref="AI194:AK194">
    <cfRule type="cellIs" dxfId="1649" priority="857" operator="equal">
      <formula>"ROW"</formula>
    </cfRule>
    <cfRule type="cellIs" dxfId="1648" priority="856" operator="equal">
      <formula>"HOLD"</formula>
    </cfRule>
    <cfRule type="cellIs" dxfId="1647" priority="855" operator="equal">
      <formula>"completedw"</formula>
    </cfRule>
  </conditionalFormatting>
  <conditionalFormatting sqref="AI215:AK215">
    <cfRule type="cellIs" dxfId="1646" priority="854" operator="equal">
      <formula>"ROW"</formula>
    </cfRule>
    <cfRule type="cellIs" dxfId="1645" priority="853" operator="equal">
      <formula>"HOLD"</formula>
    </cfRule>
    <cfRule type="cellIs" dxfId="1644" priority="852" operator="equal">
      <formula>"completedw"</formula>
    </cfRule>
  </conditionalFormatting>
  <conditionalFormatting sqref="AI226:AK226">
    <cfRule type="cellIs" dxfId="1643" priority="849" operator="equal">
      <formula>"completedw"</formula>
    </cfRule>
    <cfRule type="cellIs" dxfId="1642" priority="850" operator="equal">
      <formula>"HOLD"</formula>
    </cfRule>
    <cfRule type="cellIs" dxfId="1641" priority="851" operator="equal">
      <formula>"ROW"</formula>
    </cfRule>
  </conditionalFormatting>
  <conditionalFormatting sqref="AI237:AK237">
    <cfRule type="cellIs" dxfId="1640" priority="846" operator="equal">
      <formula>"completedw"</formula>
    </cfRule>
    <cfRule type="cellIs" dxfId="1639" priority="847" operator="equal">
      <formula>"HOLD"</formula>
    </cfRule>
    <cfRule type="cellIs" dxfId="1638" priority="848" operator="equal">
      <formula>"ROW"</formula>
    </cfRule>
  </conditionalFormatting>
  <conditionalFormatting sqref="AI247:AK247">
    <cfRule type="cellIs" dxfId="1637" priority="844" operator="equal">
      <formula>"HOLD"</formula>
    </cfRule>
    <cfRule type="cellIs" dxfId="1636" priority="845" operator="equal">
      <formula>"ROW"</formula>
    </cfRule>
    <cfRule type="cellIs" dxfId="1635"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workbookViewId="0">
      <selection activeCell="U4" sqref="U4"/>
    </sheetView>
  </sheetViews>
  <sheetFormatPr defaultRowHeight="14.5" x14ac:dyDescent="0.35"/>
  <cols>
    <col min="1" max="1" width="11.54296875" bestFit="1" customWidth="1"/>
    <col min="2" max="2" width="12.1796875" bestFit="1" customWidth="1"/>
    <col min="3" max="3" width="17.54296875" customWidth="1"/>
  </cols>
  <sheetData>
    <row r="1" spans="1:21" ht="23" customHeight="1" x14ac:dyDescent="0.35">
      <c r="A1" s="568" t="s">
        <v>567</v>
      </c>
      <c r="B1" s="569" t="s">
        <v>568</v>
      </c>
      <c r="C1" s="569" t="s">
        <v>818</v>
      </c>
      <c r="D1" s="935" t="s">
        <v>811</v>
      </c>
      <c r="E1" s="935"/>
      <c r="F1" s="935" t="s">
        <v>812</v>
      </c>
      <c r="G1" s="935"/>
      <c r="H1" s="935" t="s">
        <v>813</v>
      </c>
      <c r="I1" s="935"/>
      <c r="J1" s="935" t="s">
        <v>814</v>
      </c>
      <c r="K1" s="935"/>
      <c r="L1" s="935" t="s">
        <v>815</v>
      </c>
      <c r="M1" s="935"/>
      <c r="N1" s="935" t="s">
        <v>816</v>
      </c>
      <c r="O1" s="935"/>
      <c r="P1" s="935" t="s">
        <v>817</v>
      </c>
      <c r="Q1" s="935"/>
      <c r="R1" s="935" t="s">
        <v>534</v>
      </c>
      <c r="S1" s="935"/>
      <c r="T1" s="935" t="s">
        <v>556</v>
      </c>
      <c r="U1" s="936"/>
    </row>
    <row r="2" spans="1:21" ht="58" customHeight="1" x14ac:dyDescent="0.35">
      <c r="A2" s="933" t="s">
        <v>821</v>
      </c>
      <c r="B2" s="937" t="s">
        <v>822</v>
      </c>
      <c r="C2" s="939"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33"/>
      <c r="B3" s="937"/>
      <c r="C3" s="939"/>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34"/>
      <c r="B4" s="938"/>
      <c r="C4" s="940"/>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T1:U1"/>
    <mergeCell ref="R1:S1"/>
    <mergeCell ref="P1:Q1"/>
    <mergeCell ref="B2:B4"/>
    <mergeCell ref="C2:C4"/>
    <mergeCell ref="L1:M1"/>
    <mergeCell ref="N1:O1"/>
    <mergeCell ref="A2:A4"/>
    <mergeCell ref="D1:E1"/>
    <mergeCell ref="F1:G1"/>
    <mergeCell ref="H1:I1"/>
    <mergeCell ref="J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1" t="s">
        <v>606</v>
      </c>
      <c r="N2" s="941"/>
      <c r="O2" s="941"/>
      <c r="P2" s="941"/>
      <c r="Q2" s="941"/>
      <c r="R2" s="941"/>
      <c r="S2" s="235"/>
      <c r="T2" s="235"/>
      <c r="U2" s="786"/>
      <c r="V2" s="788"/>
      <c r="W2" s="786"/>
      <c r="X2" s="786"/>
      <c r="Y2" s="786"/>
      <c r="Z2" s="786"/>
      <c r="AA2" s="786"/>
      <c r="AB2" s="786"/>
      <c r="AC2" s="786"/>
      <c r="AD2" s="786"/>
      <c r="AE2" s="786"/>
      <c r="AF2" s="786"/>
      <c r="AG2" s="786"/>
      <c r="AH2" s="786"/>
      <c r="AI2" s="786"/>
      <c r="AJ2" s="790"/>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91"/>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2">
        <v>45981</v>
      </c>
      <c r="E5" s="942"/>
      <c r="F5" s="942"/>
      <c r="G5" s="942"/>
      <c r="H5" s="942"/>
      <c r="I5" s="94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7"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78"/>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79" t="s">
        <v>810</v>
      </c>
      <c r="W14" s="419">
        <v>360</v>
      </c>
      <c r="X14" s="781"/>
      <c r="Y14" s="420">
        <v>420</v>
      </c>
      <c r="Z14" s="783"/>
      <c r="AA14" s="420">
        <v>410</v>
      </c>
      <c r="AB14" s="781"/>
      <c r="AC14" s="420">
        <v>382</v>
      </c>
      <c r="AD14" s="783"/>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10</v>
      </c>
      <c r="AJ25" s="249"/>
      <c r="AK25" s="4"/>
    </row>
    <row r="26" spans="1:37"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3</v>
      </c>
      <c r="AI36" s="248">
        <v>13</v>
      </c>
      <c r="AJ36" s="249"/>
      <c r="AK36" s="4"/>
    </row>
    <row r="37" spans="1:37"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249"/>
      <c r="AK47" s="4"/>
    </row>
    <row r="48" spans="1:37"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249"/>
      <c r="AK57" s="4"/>
    </row>
    <row r="58" spans="1:37"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6" t="s">
        <v>12</v>
      </c>
      <c r="D68" s="420">
        <v>333.00004233177015</v>
      </c>
      <c r="E68" s="806" t="s">
        <v>12</v>
      </c>
      <c r="F68" s="420">
        <v>383.63685846119375</v>
      </c>
      <c r="G68" s="806" t="s">
        <v>12</v>
      </c>
      <c r="H68" s="420">
        <v>225.78200000000001</v>
      </c>
      <c r="I68" s="806"/>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13</v>
      </c>
      <c r="AH68" s="248">
        <v>13</v>
      </c>
      <c r="AI68" s="248">
        <v>13</v>
      </c>
      <c r="AJ68" s="249"/>
      <c r="AK68" s="4"/>
    </row>
    <row r="69" spans="1:37" x14ac:dyDescent="0.35">
      <c r="A69" s="275"/>
      <c r="B69" s="270"/>
      <c r="C69" s="807"/>
      <c r="D69" s="407"/>
      <c r="E69" s="807"/>
      <c r="F69" s="407"/>
      <c r="G69" s="807"/>
      <c r="H69" s="407"/>
      <c r="I69" s="807"/>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8</v>
      </c>
      <c r="AI79" s="248">
        <v>11</v>
      </c>
      <c r="AJ79" s="249"/>
      <c r="AK79" s="4"/>
    </row>
    <row r="80" spans="1:37"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6"/>
      <c r="N90" s="420">
        <v>272</v>
      </c>
      <c r="O90" s="806" t="s">
        <v>15</v>
      </c>
      <c r="P90" s="420">
        <v>301.25</v>
      </c>
      <c r="Q90" s="806"/>
      <c r="R90" s="420">
        <v>349</v>
      </c>
      <c r="S90" s="806"/>
      <c r="T90" s="420">
        <v>299</v>
      </c>
      <c r="U90" s="806" t="s">
        <v>223</v>
      </c>
      <c r="V90" s="420">
        <v>318</v>
      </c>
      <c r="W90" s="806" t="s">
        <v>223</v>
      </c>
      <c r="X90" s="420">
        <v>244</v>
      </c>
      <c r="Y90" s="806" t="s">
        <v>223</v>
      </c>
      <c r="Z90" s="420">
        <v>343</v>
      </c>
      <c r="AA90" s="806" t="s">
        <v>223</v>
      </c>
      <c r="AB90" s="420">
        <v>399</v>
      </c>
      <c r="AC90" s="806" t="s">
        <v>12</v>
      </c>
      <c r="AD90" s="432"/>
      <c r="AE90" s="432"/>
      <c r="AF90" s="407"/>
      <c r="AG90" s="261">
        <v>6</v>
      </c>
      <c r="AH90" s="248">
        <v>4</v>
      </c>
      <c r="AI90" s="248">
        <v>6</v>
      </c>
      <c r="AJ90" s="249"/>
      <c r="AK90" s="4"/>
    </row>
    <row r="91" spans="1:37" x14ac:dyDescent="0.35">
      <c r="A91" s="275"/>
      <c r="B91" s="270"/>
      <c r="C91" s="805"/>
      <c r="D91" s="407"/>
      <c r="E91" s="807"/>
      <c r="F91" s="407"/>
      <c r="G91" s="807"/>
      <c r="H91" s="407"/>
      <c r="I91" s="807"/>
      <c r="J91" s="407"/>
      <c r="K91" s="805"/>
      <c r="L91" s="407"/>
      <c r="M91" s="807"/>
      <c r="N91" s="407"/>
      <c r="O91" s="807"/>
      <c r="P91" s="432"/>
      <c r="Q91" s="807"/>
      <c r="R91" s="407"/>
      <c r="S91" s="807"/>
      <c r="T91" s="407"/>
      <c r="U91" s="807"/>
      <c r="V91" s="407"/>
      <c r="W91" s="807"/>
      <c r="X91" s="407"/>
      <c r="Y91" s="807"/>
      <c r="Z91" s="407"/>
      <c r="AA91" s="807"/>
      <c r="AB91" s="407"/>
      <c r="AC91" s="807"/>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t="s">
        <v>223</v>
      </c>
      <c r="V102" s="420">
        <v>330</v>
      </c>
      <c r="W102" s="806" t="s">
        <v>223</v>
      </c>
      <c r="X102" s="420">
        <v>474.91199999999998</v>
      </c>
      <c r="Y102" s="806" t="s">
        <v>223</v>
      </c>
      <c r="Z102" s="420">
        <v>321</v>
      </c>
      <c r="AA102" s="806" t="s">
        <v>12</v>
      </c>
      <c r="AB102" s="420">
        <v>400.55</v>
      </c>
      <c r="AC102" s="806" t="s">
        <v>12</v>
      </c>
      <c r="AD102" s="432"/>
      <c r="AE102" s="432"/>
      <c r="AF102" s="407"/>
      <c r="AG102" s="261">
        <v>11</v>
      </c>
      <c r="AH102" s="248">
        <v>6</v>
      </c>
      <c r="AI102" s="248">
        <v>10</v>
      </c>
      <c r="AJ102" s="325"/>
      <c r="AK102" s="4"/>
    </row>
    <row r="103" spans="1:37"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7"/>
      <c r="Z103" s="407"/>
      <c r="AA103" s="807"/>
      <c r="AB103" s="407"/>
      <c r="AC103" s="807"/>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t="s">
        <v>223</v>
      </c>
      <c r="P114" s="420">
        <v>552.22299999999996</v>
      </c>
      <c r="Q114" s="806" t="s">
        <v>223</v>
      </c>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2</v>
      </c>
      <c r="AI114" s="248">
        <v>9</v>
      </c>
      <c r="AJ114" s="325"/>
      <c r="AK114" s="4"/>
    </row>
    <row r="115" spans="1:37"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27" t="s">
        <v>15</v>
      </c>
      <c r="P126" s="420">
        <v>371.99700000000001</v>
      </c>
      <c r="Q126" s="806" t="s">
        <v>223</v>
      </c>
      <c r="R126" s="420">
        <v>441</v>
      </c>
      <c r="S126" s="806" t="s">
        <v>223</v>
      </c>
      <c r="T126" s="420">
        <v>445</v>
      </c>
      <c r="U126" s="806" t="s">
        <v>223</v>
      </c>
      <c r="V126" s="420">
        <v>332.73099999999999</v>
      </c>
      <c r="W126" s="806" t="s">
        <v>223</v>
      </c>
      <c r="X126" s="420">
        <v>241.999</v>
      </c>
      <c r="Y126" s="806" t="s">
        <v>223</v>
      </c>
      <c r="Z126" s="420">
        <v>473.13099999999997</v>
      </c>
      <c r="AA126" s="804"/>
      <c r="AB126" s="420">
        <v>439.99900000000002</v>
      </c>
      <c r="AC126" s="806" t="s">
        <v>12</v>
      </c>
      <c r="AD126" s="432"/>
      <c r="AE126" s="432"/>
      <c r="AF126" s="407"/>
      <c r="AG126" s="261">
        <v>4</v>
      </c>
      <c r="AH126" s="248">
        <v>0</v>
      </c>
      <c r="AI126" s="248">
        <v>1</v>
      </c>
      <c r="AJ126" s="325"/>
      <c r="AK126" s="4"/>
    </row>
    <row r="127" spans="1:37" x14ac:dyDescent="0.35">
      <c r="A127" s="275"/>
      <c r="B127" s="270"/>
      <c r="C127" s="805"/>
      <c r="D127" s="407"/>
      <c r="E127" s="807"/>
      <c r="F127" s="407"/>
      <c r="G127" s="807"/>
      <c r="H127" s="407"/>
      <c r="I127" s="807"/>
      <c r="J127" s="407"/>
      <c r="K127" s="807"/>
      <c r="L127" s="407"/>
      <c r="M127" s="807"/>
      <c r="N127" s="407"/>
      <c r="O127" s="828"/>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2"/>
      <c r="AK132" s="10"/>
    </row>
    <row r="133" spans="1:37"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4"/>
      <c r="D138" s="420">
        <v>211.13499999999999</v>
      </c>
      <c r="E138" s="804"/>
      <c r="F138" s="420">
        <v>224</v>
      </c>
      <c r="G138" s="806" t="s">
        <v>223</v>
      </c>
      <c r="H138" s="420">
        <v>293.49299999999999</v>
      </c>
      <c r="I138" s="806" t="s">
        <v>223</v>
      </c>
      <c r="J138" s="420">
        <v>332.85599999999999</v>
      </c>
      <c r="K138" s="806" t="s">
        <v>223</v>
      </c>
      <c r="L138" s="420">
        <v>412.34500000000003</v>
      </c>
      <c r="M138" s="804"/>
      <c r="N138" s="420">
        <v>429.00299999999999</v>
      </c>
      <c r="O138" s="806" t="s">
        <v>12</v>
      </c>
      <c r="P138" s="420">
        <v>389</v>
      </c>
      <c r="Q138" s="804"/>
      <c r="R138" s="420">
        <v>418</v>
      </c>
      <c r="S138" s="806" t="s">
        <v>12</v>
      </c>
      <c r="T138" s="420">
        <v>365.834</v>
      </c>
      <c r="U138" s="804"/>
      <c r="V138" s="420">
        <v>236.06100000000001</v>
      </c>
      <c r="W138" s="806" t="s">
        <v>223</v>
      </c>
      <c r="X138" s="420">
        <v>424.99799999999999</v>
      </c>
      <c r="Y138" s="806" t="s">
        <v>223</v>
      </c>
      <c r="Z138" s="420">
        <v>413.45</v>
      </c>
      <c r="AA138" s="804"/>
      <c r="AB138" s="420">
        <v>458</v>
      </c>
      <c r="AC138" s="806" t="s">
        <v>12</v>
      </c>
      <c r="AD138" s="432"/>
      <c r="AE138" s="432"/>
      <c r="AF138" s="407"/>
      <c r="AG138" s="261">
        <v>9</v>
      </c>
      <c r="AH138" s="248">
        <v>1</v>
      </c>
      <c r="AI138" s="248">
        <v>4</v>
      </c>
      <c r="AJ138" s="325"/>
      <c r="AK138" s="4"/>
    </row>
    <row r="139" spans="1:37"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07"/>
      <c r="X139" s="407"/>
      <c r="Y139" s="807"/>
      <c r="Z139" s="407"/>
      <c r="AA139" s="805"/>
      <c r="AB139" s="407"/>
      <c r="AC139" s="807"/>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5" t="s">
        <v>682</v>
      </c>
      <c r="AC145" s="826"/>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t="s">
        <v>15</v>
      </c>
      <c r="V150" s="420">
        <v>344</v>
      </c>
      <c r="W150" s="806" t="s">
        <v>223</v>
      </c>
      <c r="X150" s="420">
        <v>383</v>
      </c>
      <c r="Y150" s="806" t="s">
        <v>223</v>
      </c>
      <c r="Z150" s="420">
        <v>376.82600000000002</v>
      </c>
      <c r="AA150" s="806" t="s">
        <v>223</v>
      </c>
      <c r="AB150" s="420">
        <v>481.108</v>
      </c>
      <c r="AC150" s="806" t="s">
        <v>223</v>
      </c>
      <c r="AD150" s="432"/>
      <c r="AE150" s="432"/>
      <c r="AF150" s="407"/>
      <c r="AG150" s="261">
        <v>9</v>
      </c>
      <c r="AH150" s="248">
        <v>1</v>
      </c>
      <c r="AI150" s="248">
        <v>8</v>
      </c>
      <c r="AJ150" s="325"/>
      <c r="AK150" s="4"/>
    </row>
    <row r="151" spans="1:37"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13"/>
      <c r="X151" s="407"/>
      <c r="Y151" s="813"/>
      <c r="Z151" s="407"/>
      <c r="AA151" s="813"/>
      <c r="AB151" s="407"/>
      <c r="AC151" s="813"/>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3"/>
      <c r="AK156" s="10"/>
    </row>
    <row r="157" spans="1:37" ht="15" thickBot="1" x14ac:dyDescent="0.4">
      <c r="A157" s="283"/>
      <c r="B157" s="832" t="s">
        <v>682</v>
      </c>
      <c r="C157" s="825"/>
      <c r="D157" s="825"/>
      <c r="E157" s="825"/>
      <c r="F157" s="825"/>
      <c r="G157" s="82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6" t="s">
        <v>223</v>
      </c>
      <c r="D161" s="420">
        <v>341</v>
      </c>
      <c r="E161" s="806" t="s">
        <v>223</v>
      </c>
      <c r="F161" s="420">
        <v>329.47</v>
      </c>
      <c r="G161" s="806" t="s">
        <v>223</v>
      </c>
      <c r="H161" s="420">
        <v>523.19299999999998</v>
      </c>
      <c r="I161" s="806" t="s">
        <v>15</v>
      </c>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10</v>
      </c>
      <c r="AH161" s="248">
        <v>0</v>
      </c>
      <c r="AI161" s="248">
        <v>7</v>
      </c>
      <c r="AJ161" s="325"/>
      <c r="AK161" s="4"/>
    </row>
    <row r="162" spans="1:37" ht="15" thickBot="1" x14ac:dyDescent="0.4">
      <c r="A162" s="275"/>
      <c r="B162" s="270"/>
      <c r="C162" s="807"/>
      <c r="D162" s="407"/>
      <c r="E162" s="807"/>
      <c r="F162" s="407"/>
      <c r="G162" s="807"/>
      <c r="H162" s="407"/>
      <c r="I162" s="807"/>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6</v>
      </c>
      <c r="AJ172" s="249"/>
      <c r="AK172" s="4"/>
    </row>
    <row r="173" spans="1:37"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6" t="s">
        <v>12</v>
      </c>
      <c r="D183" s="420">
        <v>381</v>
      </c>
      <c r="E183" s="806" t="s">
        <v>12</v>
      </c>
      <c r="F183" s="420">
        <v>382</v>
      </c>
      <c r="G183" s="795" t="s">
        <v>12</v>
      </c>
      <c r="H183" s="420">
        <v>341</v>
      </c>
      <c r="I183" s="783"/>
      <c r="J183" s="420">
        <v>352.37400000000002</v>
      </c>
      <c r="K183" s="827" t="s">
        <v>15</v>
      </c>
      <c r="L183" s="420">
        <v>226.42</v>
      </c>
      <c r="M183" s="806" t="s">
        <v>15</v>
      </c>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12</v>
      </c>
      <c r="AH183" s="248">
        <v>4</v>
      </c>
      <c r="AI183" s="248">
        <v>5</v>
      </c>
      <c r="AJ183" s="371"/>
      <c r="AK183" s="4"/>
    </row>
    <row r="184" spans="1:37" ht="15" thickBot="1" x14ac:dyDescent="0.4">
      <c r="A184" s="275"/>
      <c r="B184" s="270"/>
      <c r="C184" s="807"/>
      <c r="D184" s="407"/>
      <c r="E184" s="807"/>
      <c r="F184" s="407"/>
      <c r="G184" s="834"/>
      <c r="H184" s="407"/>
      <c r="I184" s="835"/>
      <c r="J184" s="432"/>
      <c r="K184" s="828"/>
      <c r="L184" s="407"/>
      <c r="M184" s="807"/>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795" t="s">
        <v>15</v>
      </c>
      <c r="N194" s="420">
        <v>410</v>
      </c>
      <c r="O194" s="806" t="s">
        <v>12</v>
      </c>
      <c r="P194" s="420">
        <v>336</v>
      </c>
      <c r="Q194" s="806" t="s">
        <v>12</v>
      </c>
      <c r="R194" s="420">
        <v>353</v>
      </c>
      <c r="S194" s="806"/>
      <c r="T194" s="420">
        <v>372</v>
      </c>
      <c r="U194" s="806" t="s">
        <v>223</v>
      </c>
      <c r="V194" s="420">
        <v>396.12799999999999</v>
      </c>
      <c r="W194" s="806" t="s">
        <v>710</v>
      </c>
      <c r="X194" s="420">
        <v>360.99799999999999</v>
      </c>
      <c r="Y194" s="806" t="s">
        <v>223</v>
      </c>
      <c r="Z194" s="420">
        <v>466</v>
      </c>
      <c r="AA194" s="806" t="s">
        <v>223</v>
      </c>
      <c r="AB194" s="420">
        <v>366</v>
      </c>
      <c r="AC194" s="804"/>
      <c r="AD194" s="472"/>
      <c r="AE194" s="472"/>
      <c r="AF194" s="407"/>
      <c r="AG194" s="261">
        <v>8</v>
      </c>
      <c r="AH194" s="248">
        <v>4</v>
      </c>
      <c r="AI194" s="248">
        <v>7</v>
      </c>
      <c r="AJ194" s="249"/>
      <c r="AK194" s="4"/>
    </row>
    <row r="195" spans="1:37" ht="15" thickBot="1" x14ac:dyDescent="0.4">
      <c r="A195" s="275"/>
      <c r="B195" s="270"/>
      <c r="C195" s="807"/>
      <c r="D195" s="407"/>
      <c r="E195" s="807"/>
      <c r="F195" s="407"/>
      <c r="G195" s="807"/>
      <c r="H195" s="407"/>
      <c r="I195" s="805"/>
      <c r="J195" s="407"/>
      <c r="K195" s="807"/>
      <c r="L195" s="407"/>
      <c r="M195" s="834"/>
      <c r="N195" s="407"/>
      <c r="O195" s="807"/>
      <c r="P195" s="432"/>
      <c r="Q195" s="807"/>
      <c r="R195" s="407"/>
      <c r="S195" s="807"/>
      <c r="T195" s="407"/>
      <c r="U195" s="807"/>
      <c r="V195" s="407"/>
      <c r="W195" s="807"/>
      <c r="X195" s="407"/>
      <c r="Y195" s="807"/>
      <c r="Z195" s="407"/>
      <c r="AA195" s="807"/>
      <c r="AB195" s="407"/>
      <c r="AC195" s="805"/>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5"/>
      <c r="AA200" s="825"/>
      <c r="AB200" s="825"/>
      <c r="AC200" s="826"/>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3</v>
      </c>
      <c r="AI204" s="248">
        <v>12</v>
      </c>
      <c r="AJ204" s="249"/>
      <c r="AK204" s="4"/>
    </row>
    <row r="205" spans="1:37"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4"/>
      <c r="D215" s="420">
        <v>383</v>
      </c>
      <c r="E215" s="806" t="s">
        <v>12</v>
      </c>
      <c r="F215" s="420">
        <v>426</v>
      </c>
      <c r="G215" s="804"/>
      <c r="H215" s="420">
        <v>410.673</v>
      </c>
      <c r="I215" s="943" t="s">
        <v>235</v>
      </c>
      <c r="J215" s="420">
        <v>385.99700000000001</v>
      </c>
      <c r="K215" s="806" t="s">
        <v>235</v>
      </c>
      <c r="L215" s="420">
        <v>305</v>
      </c>
      <c r="M215" s="806" t="s">
        <v>235</v>
      </c>
      <c r="N215" s="420">
        <v>423</v>
      </c>
      <c r="O215" s="806" t="s">
        <v>235</v>
      </c>
      <c r="P215" s="420">
        <v>302.48899999999998</v>
      </c>
      <c r="Q215" s="806" t="s">
        <v>235</v>
      </c>
      <c r="R215" s="420">
        <v>361</v>
      </c>
      <c r="S215" s="806" t="s">
        <v>235</v>
      </c>
      <c r="T215" s="420">
        <v>370.99700000000001</v>
      </c>
      <c r="U215" s="804"/>
      <c r="V215" s="420">
        <v>402.00299999999999</v>
      </c>
      <c r="W215" s="804"/>
      <c r="X215" s="420">
        <v>398</v>
      </c>
      <c r="Y215" s="804"/>
      <c r="Z215" s="420">
        <v>420</v>
      </c>
      <c r="AA215" s="806" t="s">
        <v>12</v>
      </c>
      <c r="AB215" s="420">
        <v>400</v>
      </c>
      <c r="AC215" s="804"/>
      <c r="AD215" s="472"/>
      <c r="AE215" s="472"/>
      <c r="AF215" s="407"/>
      <c r="AG215" s="261">
        <v>8</v>
      </c>
      <c r="AH215" s="248">
        <v>1</v>
      </c>
      <c r="AI215" s="248">
        <v>2</v>
      </c>
      <c r="AJ215" s="249"/>
      <c r="AK215" s="4"/>
    </row>
    <row r="216" spans="1:37" ht="15" thickBot="1" x14ac:dyDescent="0.4">
      <c r="A216" s="275"/>
      <c r="B216" s="270"/>
      <c r="C216" s="814"/>
      <c r="D216" s="407"/>
      <c r="E216" s="807"/>
      <c r="F216" s="407"/>
      <c r="G216" s="805"/>
      <c r="H216" s="407"/>
      <c r="I216" s="944"/>
      <c r="J216" s="407"/>
      <c r="K216" s="807"/>
      <c r="L216" s="407"/>
      <c r="M216" s="807"/>
      <c r="N216" s="407"/>
      <c r="O216" s="807"/>
      <c r="P216" s="432"/>
      <c r="Q216" s="807"/>
      <c r="R216" s="407"/>
      <c r="S216" s="807"/>
      <c r="T216" s="407"/>
      <c r="U216" s="805"/>
      <c r="V216" s="407"/>
      <c r="W216" s="805"/>
      <c r="X216" s="407"/>
      <c r="Y216" s="805"/>
      <c r="Z216" s="407"/>
      <c r="AA216" s="807"/>
      <c r="AB216" s="407"/>
      <c r="AC216" s="805"/>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0</v>
      </c>
      <c r="AI226" s="248">
        <v>3</v>
      </c>
      <c r="AJ226" s="249"/>
      <c r="AK226" s="4"/>
    </row>
    <row r="227" spans="1:37"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0</v>
      </c>
      <c r="AI237" s="248">
        <v>9</v>
      </c>
      <c r="AJ237" s="249"/>
      <c r="AK237" s="4"/>
    </row>
    <row r="238" spans="1:37"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7" t="s">
        <v>235</v>
      </c>
      <c r="P247" s="420">
        <v>327</v>
      </c>
      <c r="Q247" s="827" t="s">
        <v>15</v>
      </c>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12</v>
      </c>
      <c r="AH247" s="248">
        <v>0</v>
      </c>
      <c r="AI247" s="248">
        <v>6</v>
      </c>
      <c r="AJ247" s="249"/>
      <c r="AK247" s="4"/>
    </row>
    <row r="248" spans="1:37" x14ac:dyDescent="0.35">
      <c r="A248" s="275"/>
      <c r="B248" s="270"/>
      <c r="C248" s="805"/>
      <c r="D248" s="407"/>
      <c r="E248" s="805"/>
      <c r="F248" s="407"/>
      <c r="G248" s="805"/>
      <c r="H248" s="407"/>
      <c r="I248" s="805"/>
      <c r="J248" s="407"/>
      <c r="K248" s="805"/>
      <c r="L248" s="407"/>
      <c r="M248" s="805"/>
      <c r="N248" s="407"/>
      <c r="O248" s="828"/>
      <c r="P248" s="432"/>
      <c r="Q248" s="828"/>
      <c r="R248" s="407"/>
      <c r="S248" s="805"/>
      <c r="T248" s="407"/>
      <c r="U248" s="805"/>
      <c r="V248" s="407"/>
      <c r="W248" s="805"/>
      <c r="X248" s="407"/>
      <c r="Y248" s="852"/>
      <c r="Z248" s="407"/>
      <c r="AA248" s="805"/>
      <c r="AB248" s="407"/>
      <c r="AC248" s="805"/>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v>0</v>
      </c>
      <c r="X257" s="420">
        <v>353</v>
      </c>
      <c r="Y257" s="804"/>
      <c r="Z257" s="420">
        <v>366</v>
      </c>
      <c r="AA257" s="804"/>
      <c r="AB257" s="420">
        <v>344</v>
      </c>
      <c r="AC257" s="804"/>
      <c r="AD257" s="472"/>
      <c r="AE257" s="472"/>
      <c r="AF257" s="424"/>
      <c r="AG257" s="261">
        <v>13</v>
      </c>
      <c r="AH257" s="248">
        <v>0</v>
      </c>
      <c r="AI257" s="248">
        <v>2</v>
      </c>
      <c r="AJ257" s="249"/>
      <c r="AK257" s="4"/>
      <c r="AL257" s="253">
        <v>1</v>
      </c>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4"/>
      <c r="D267" s="420">
        <v>375</v>
      </c>
      <c r="E267" s="827" t="s">
        <v>15</v>
      </c>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13</v>
      </c>
      <c r="AH267" s="248">
        <v>0</v>
      </c>
      <c r="AI267" s="248">
        <v>1</v>
      </c>
      <c r="AJ267" s="249"/>
      <c r="AK267" s="4"/>
    </row>
    <row r="268" spans="1:38" x14ac:dyDescent="0.35">
      <c r="A268" s="275"/>
      <c r="B268" s="270"/>
      <c r="C268" s="805"/>
      <c r="D268" s="407"/>
      <c r="E268" s="828"/>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6" t="s">
        <v>710</v>
      </c>
      <c r="P278" s="420">
        <v>244</v>
      </c>
      <c r="Q278" s="806" t="s">
        <v>710</v>
      </c>
      <c r="R278" s="420">
        <v>354</v>
      </c>
      <c r="S278" s="806"/>
      <c r="T278" s="420">
        <v>341</v>
      </c>
      <c r="U278" s="806" t="s">
        <v>15</v>
      </c>
      <c r="V278" s="420">
        <v>323</v>
      </c>
      <c r="W278" s="804"/>
      <c r="X278" s="420">
        <v>333</v>
      </c>
      <c r="Y278" s="804"/>
      <c r="Z278" s="420">
        <v>323.56400000000002</v>
      </c>
      <c r="AA278" s="804"/>
      <c r="AB278" s="420">
        <v>414.99599999999998</v>
      </c>
      <c r="AC278" s="804"/>
      <c r="AD278" s="472"/>
      <c r="AE278" s="472"/>
      <c r="AF278" s="424"/>
      <c r="AG278" s="261">
        <v>10</v>
      </c>
      <c r="AH278" s="248">
        <v>0</v>
      </c>
      <c r="AI278" s="248">
        <v>0</v>
      </c>
      <c r="AJ278" s="249"/>
      <c r="AK278" s="4"/>
    </row>
    <row r="279" spans="1:37" x14ac:dyDescent="0.35">
      <c r="A279" s="275"/>
      <c r="B279" s="270"/>
      <c r="C279" s="805"/>
      <c r="D279" s="407"/>
      <c r="E279" s="805"/>
      <c r="F279" s="407"/>
      <c r="G279" s="805"/>
      <c r="H279" s="407"/>
      <c r="I279" s="805"/>
      <c r="J279" s="407"/>
      <c r="K279" s="805"/>
      <c r="L279" s="407"/>
      <c r="M279" s="805"/>
      <c r="N279" s="407"/>
      <c r="O279" s="807"/>
      <c r="P279" s="432"/>
      <c r="Q279" s="807"/>
      <c r="R279" s="407"/>
      <c r="S279" s="807"/>
      <c r="T279" s="407"/>
      <c r="U279" s="807"/>
      <c r="V279" s="407"/>
      <c r="W279" s="805"/>
      <c r="X279" s="407"/>
      <c r="Y279" s="805"/>
      <c r="Z279" s="407"/>
      <c r="AA279" s="805"/>
      <c r="AB279" s="424"/>
      <c r="AC279" s="805"/>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0</v>
      </c>
      <c r="AI289" s="248">
        <v>0</v>
      </c>
      <c r="AJ289" s="249"/>
      <c r="AK289" s="4"/>
    </row>
    <row r="290" spans="1:37"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6" t="s">
        <v>235</v>
      </c>
      <c r="T300" s="420">
        <v>360</v>
      </c>
      <c r="U300" s="804"/>
      <c r="V300" s="420">
        <v>378</v>
      </c>
      <c r="W300" s="804"/>
      <c r="X300" s="420">
        <v>339</v>
      </c>
      <c r="Y300" s="806" t="s">
        <v>235</v>
      </c>
      <c r="Z300" s="420">
        <v>329</v>
      </c>
      <c r="AA300" s="827" t="s">
        <v>15</v>
      </c>
      <c r="AB300" s="420">
        <v>340.12099999999998</v>
      </c>
      <c r="AC300" s="804"/>
      <c r="AD300" s="472"/>
      <c r="AE300" s="472"/>
      <c r="AF300" s="424"/>
      <c r="AG300" s="261">
        <v>9</v>
      </c>
      <c r="AH300" s="248">
        <v>0</v>
      </c>
      <c r="AI300" s="248">
        <v>0</v>
      </c>
      <c r="AJ300" s="249"/>
      <c r="AK300" s="4"/>
    </row>
    <row r="301" spans="1:37" x14ac:dyDescent="0.35">
      <c r="A301" s="275"/>
      <c r="B301" s="270"/>
      <c r="C301" s="805"/>
      <c r="D301" s="407"/>
      <c r="E301" s="805"/>
      <c r="F301" s="407"/>
      <c r="G301" s="805"/>
      <c r="H301" s="407"/>
      <c r="I301" s="807"/>
      <c r="J301" s="407"/>
      <c r="K301" s="805"/>
      <c r="L301" s="407"/>
      <c r="M301" s="805"/>
      <c r="N301" s="407"/>
      <c r="O301" s="807"/>
      <c r="P301" s="432"/>
      <c r="Q301" s="805"/>
      <c r="R301" s="407"/>
      <c r="S301" s="807"/>
      <c r="T301" s="407"/>
      <c r="U301" s="805"/>
      <c r="V301" s="407"/>
      <c r="W301" s="805"/>
      <c r="X301" s="407"/>
      <c r="Y301" s="807"/>
      <c r="Z301" s="407"/>
      <c r="AA301" s="828"/>
      <c r="AB301" s="424"/>
      <c r="AC301" s="805"/>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8"/>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6" t="s">
        <v>235</v>
      </c>
      <c r="D311" s="420">
        <v>363</v>
      </c>
      <c r="E311" s="783"/>
      <c r="F311" s="420">
        <v>346</v>
      </c>
      <c r="G311" s="859" t="s">
        <v>786</v>
      </c>
      <c r="H311" s="420">
        <v>307</v>
      </c>
      <c r="I311" s="806" t="s">
        <v>235</v>
      </c>
      <c r="J311" s="420">
        <v>301</v>
      </c>
      <c r="K311" s="806" t="s">
        <v>15</v>
      </c>
      <c r="L311" s="420">
        <v>320</v>
      </c>
      <c r="M311" s="827" t="s">
        <v>235</v>
      </c>
      <c r="N311" s="420">
        <v>325</v>
      </c>
      <c r="O311" s="804"/>
      <c r="P311" s="420">
        <v>320</v>
      </c>
      <c r="Q311" s="806"/>
      <c r="R311" s="420">
        <v>300</v>
      </c>
      <c r="S311" s="806"/>
      <c r="T311" s="420">
        <v>94</v>
      </c>
      <c r="U311" s="395" t="s">
        <v>750</v>
      </c>
      <c r="V311" s="420"/>
      <c r="W311" s="861"/>
      <c r="X311" s="420"/>
      <c r="Y311" s="861"/>
      <c r="Z311" s="420"/>
      <c r="AA311" s="861"/>
      <c r="AB311" s="420"/>
      <c r="AC311" s="861"/>
      <c r="AD311" s="432"/>
      <c r="AE311" s="432"/>
      <c r="AF311" s="424"/>
      <c r="AG311" s="261">
        <v>2</v>
      </c>
      <c r="AH311" s="248">
        <v>0</v>
      </c>
      <c r="AI311" s="248">
        <v>0</v>
      </c>
      <c r="AJ311" s="249"/>
      <c r="AK311" s="4"/>
    </row>
    <row r="312" spans="1:37" x14ac:dyDescent="0.35">
      <c r="A312" s="406"/>
      <c r="B312" s="270"/>
      <c r="C312" s="807"/>
      <c r="D312" s="407"/>
      <c r="E312" s="784"/>
      <c r="F312" s="407"/>
      <c r="G312" s="860"/>
      <c r="H312" s="407"/>
      <c r="I312" s="807"/>
      <c r="J312" s="407"/>
      <c r="K312" s="807"/>
      <c r="L312" s="407"/>
      <c r="M312" s="828"/>
      <c r="N312" s="407"/>
      <c r="O312" s="805"/>
      <c r="P312" s="432"/>
      <c r="Q312" s="807"/>
      <c r="R312" s="407"/>
      <c r="S312" s="807"/>
      <c r="T312" s="407"/>
      <c r="U312" s="395"/>
      <c r="V312" s="407"/>
      <c r="W312" s="861"/>
      <c r="X312" s="407"/>
      <c r="Y312" s="861"/>
      <c r="Z312" s="407"/>
      <c r="AA312" s="861"/>
      <c r="AB312" s="424"/>
      <c r="AC312" s="861"/>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2" t="s">
        <v>756</v>
      </c>
      <c r="H321" s="952"/>
      <c r="I321" s="953" t="s">
        <v>757</v>
      </c>
      <c r="J321" s="953"/>
      <c r="K321" s="953"/>
      <c r="L321" s="953"/>
      <c r="M321" s="954" t="s">
        <v>758</v>
      </c>
      <c r="N321" s="954"/>
      <c r="O321" s="955" t="s">
        <v>759</v>
      </c>
      <c r="P321" s="955"/>
      <c r="Q321" s="399"/>
      <c r="R321" s="400"/>
      <c r="S321" s="956" t="s">
        <v>760</v>
      </c>
      <c r="T321" s="947"/>
      <c r="U321" s="946" t="s">
        <v>761</v>
      </c>
      <c r="V321" s="954"/>
      <c r="W321" s="947"/>
      <c r="X321" s="945" t="s">
        <v>762</v>
      </c>
      <c r="Y321" s="946" t="s">
        <v>753</v>
      </c>
      <c r="Z321" s="947"/>
      <c r="AA321" s="948" t="s">
        <v>763</v>
      </c>
      <c r="AB321" s="948"/>
      <c r="AC321" s="948" t="s">
        <v>764</v>
      </c>
      <c r="AD321" s="949"/>
      <c r="AE321" s="949"/>
      <c r="AF321" s="950"/>
      <c r="AG321" s="962" t="s">
        <v>681</v>
      </c>
      <c r="AH321" s="905"/>
      <c r="AI321" s="905"/>
      <c r="AJ321" s="906"/>
      <c r="AK321" s="4"/>
    </row>
    <row r="322" spans="2:37" ht="22.75" customHeight="1" thickBot="1" x14ac:dyDescent="0.4">
      <c r="B322" s="487"/>
      <c r="C322" s="453"/>
      <c r="D322" s="453"/>
      <c r="E322" s="453"/>
      <c r="G322" s="880"/>
      <c r="H322" s="880"/>
      <c r="I322" s="882"/>
      <c r="J322" s="882"/>
      <c r="K322" s="882"/>
      <c r="L322" s="882"/>
      <c r="M322" s="884"/>
      <c r="N322" s="884"/>
      <c r="O322" s="886"/>
      <c r="P322" s="886"/>
      <c r="Q322" s="488"/>
      <c r="R322" s="401"/>
      <c r="S322" s="957"/>
      <c r="T322" s="868"/>
      <c r="U322" s="867"/>
      <c r="V322" s="890"/>
      <c r="W322" s="868"/>
      <c r="X322" s="863"/>
      <c r="Y322" s="867"/>
      <c r="Z322" s="868"/>
      <c r="AA322" s="872"/>
      <c r="AB322" s="872"/>
      <c r="AC322" s="872"/>
      <c r="AD322" s="875"/>
      <c r="AE322" s="875"/>
      <c r="AF322" s="951"/>
      <c r="AG322" s="962"/>
      <c r="AH322" s="905"/>
      <c r="AI322" s="905"/>
      <c r="AJ322" s="906"/>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7"/>
      <c r="T323" s="868"/>
      <c r="U323" s="867"/>
      <c r="V323" s="890"/>
      <c r="W323" s="868"/>
      <c r="X323" s="863"/>
      <c r="Y323" s="867"/>
      <c r="Z323" s="868"/>
      <c r="AA323" s="872"/>
      <c r="AB323" s="872"/>
      <c r="AC323" s="872"/>
      <c r="AD323" s="875"/>
      <c r="AE323" s="875"/>
      <c r="AF323" s="951"/>
      <c r="AG323" s="962"/>
      <c r="AH323" s="905"/>
      <c r="AI323" s="905"/>
      <c r="AJ323" s="906"/>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7"/>
      <c r="T324" s="868"/>
      <c r="U324" s="867"/>
      <c r="V324" s="890"/>
      <c r="W324" s="868"/>
      <c r="X324" s="863"/>
      <c r="Y324" s="867"/>
      <c r="Z324" s="868"/>
      <c r="AA324" s="872"/>
      <c r="AB324" s="872"/>
      <c r="AC324" s="872"/>
      <c r="AD324" s="875"/>
      <c r="AE324" s="875"/>
      <c r="AF324" s="951"/>
      <c r="AG324" s="962"/>
      <c r="AH324" s="905"/>
      <c r="AI324" s="905"/>
      <c r="AJ324" s="906"/>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58"/>
      <c r="T325" s="870"/>
      <c r="U325" s="869"/>
      <c r="V325" s="891"/>
      <c r="W325" s="870"/>
      <c r="X325" s="864"/>
      <c r="Y325" s="869"/>
      <c r="Z325" s="870"/>
      <c r="AA325" s="872"/>
      <c r="AB325" s="872"/>
      <c r="AC325" s="872"/>
      <c r="AD325" s="875"/>
      <c r="AE325" s="875"/>
      <c r="AF325" s="951"/>
      <c r="AG325" s="962"/>
      <c r="AH325" s="905"/>
      <c r="AI325" s="905"/>
      <c r="AJ325" s="906"/>
      <c r="AK325" s="4"/>
    </row>
    <row r="326" spans="2:37"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403"/>
      <c r="S326" s="960">
        <v>1</v>
      </c>
      <c r="T326" s="894"/>
      <c r="U326" s="895" t="s">
        <v>21</v>
      </c>
      <c r="V326" s="896"/>
      <c r="W326" s="894"/>
      <c r="X326" s="897" t="s">
        <v>770</v>
      </c>
      <c r="Y326" s="898">
        <v>379</v>
      </c>
      <c r="Z326" s="899"/>
      <c r="AA326" s="902">
        <f>AG318</f>
        <v>306</v>
      </c>
      <c r="AB326" s="902"/>
      <c r="AC326" s="902">
        <f>+Y326-AA326</f>
        <v>73</v>
      </c>
      <c r="AD326" s="903"/>
      <c r="AE326" s="903"/>
      <c r="AF326" s="961"/>
      <c r="AG326" s="962"/>
      <c r="AH326" s="905"/>
      <c r="AI326" s="905"/>
      <c r="AJ326" s="906"/>
      <c r="AK326" s="892"/>
    </row>
    <row r="327" spans="2:37" x14ac:dyDescent="0.35">
      <c r="B327" s="487"/>
      <c r="C327" s="453"/>
      <c r="D327" s="453"/>
      <c r="E327" s="959" t="s">
        <v>771</v>
      </c>
      <c r="F327" s="959"/>
      <c r="G327" s="453"/>
      <c r="H327" s="919"/>
      <c r="I327" s="453"/>
      <c r="J327" s="919"/>
      <c r="K327" s="453"/>
      <c r="L327" s="920"/>
      <c r="M327" s="453"/>
      <c r="N327" s="453"/>
      <c r="O327" s="448" t="s">
        <v>772</v>
      </c>
      <c r="P327" s="453"/>
      <c r="Q327" s="453"/>
      <c r="R327" s="403"/>
      <c r="S327" s="958"/>
      <c r="T327" s="870"/>
      <c r="U327" s="869"/>
      <c r="V327" s="891"/>
      <c r="W327" s="870"/>
      <c r="X327" s="864"/>
      <c r="Y327" s="900"/>
      <c r="Z327" s="901"/>
      <c r="AA327" s="902"/>
      <c r="AB327" s="902"/>
      <c r="AC327" s="902"/>
      <c r="AD327" s="903"/>
      <c r="AE327" s="903"/>
      <c r="AF327" s="961"/>
      <c r="AG327" s="962"/>
      <c r="AH327" s="905"/>
      <c r="AI327" s="905"/>
      <c r="AJ327" s="906"/>
      <c r="AK327" s="892"/>
    </row>
    <row r="328" spans="2:37" ht="12.65" customHeight="1" x14ac:dyDescent="0.35">
      <c r="B328" s="487"/>
      <c r="C328" s="453"/>
      <c r="D328" s="448"/>
      <c r="E328" s="959"/>
      <c r="F328" s="959"/>
      <c r="G328" s="490"/>
      <c r="H328" s="491"/>
      <c r="I328" s="490"/>
      <c r="J328" s="491"/>
      <c r="K328" s="490"/>
      <c r="L328" s="490"/>
      <c r="M328" s="490"/>
      <c r="N328" s="448"/>
      <c r="O328" s="453"/>
      <c r="P328" s="453"/>
      <c r="Q328" s="453"/>
      <c r="R328" s="403"/>
      <c r="S328" s="960">
        <v>2</v>
      </c>
      <c r="T328" s="894"/>
      <c r="U328" s="895" t="s">
        <v>25</v>
      </c>
      <c r="V328" s="896"/>
      <c r="W328" s="894"/>
      <c r="X328" s="897" t="s">
        <v>770</v>
      </c>
      <c r="Y328" s="898">
        <f>+Y326</f>
        <v>379</v>
      </c>
      <c r="Z328" s="899"/>
      <c r="AA328" s="902">
        <f>AI318</f>
        <v>172</v>
      </c>
      <c r="AB328" s="902"/>
      <c r="AC328" s="902">
        <f>+Y328-AA328</f>
        <v>207</v>
      </c>
      <c r="AD328" s="903"/>
      <c r="AE328" s="903"/>
      <c r="AF328" s="961"/>
      <c r="AG328" s="962"/>
      <c r="AH328" s="905"/>
      <c r="AI328" s="905"/>
      <c r="AJ328" s="906"/>
      <c r="AK328" s="892"/>
    </row>
    <row r="329" spans="2:37" x14ac:dyDescent="0.35">
      <c r="B329" s="487"/>
      <c r="C329" s="453"/>
      <c r="D329" s="453"/>
      <c r="E329" s="453"/>
      <c r="G329" s="453"/>
      <c r="H329" s="453"/>
      <c r="I329" s="453"/>
      <c r="J329" s="453"/>
      <c r="K329" s="448"/>
      <c r="L329" s="453"/>
      <c r="M329" s="453"/>
      <c r="N329" s="453"/>
      <c r="O329" s="453"/>
      <c r="P329" s="453"/>
      <c r="Q329" s="453"/>
      <c r="R329" s="403"/>
      <c r="S329" s="958"/>
      <c r="T329" s="870"/>
      <c r="U329" s="869"/>
      <c r="V329" s="891"/>
      <c r="W329" s="870"/>
      <c r="X329" s="864"/>
      <c r="Y329" s="900"/>
      <c r="Z329" s="901"/>
      <c r="AA329" s="902"/>
      <c r="AB329" s="902"/>
      <c r="AC329" s="902"/>
      <c r="AD329" s="903"/>
      <c r="AE329" s="903"/>
      <c r="AF329" s="961"/>
      <c r="AG329" s="962"/>
      <c r="AH329" s="905"/>
      <c r="AI329" s="905"/>
      <c r="AJ329" s="906"/>
      <c r="AK329" s="892"/>
    </row>
    <row r="330" spans="2:37" x14ac:dyDescent="0.35">
      <c r="B330" s="487"/>
      <c r="C330" s="453"/>
      <c r="D330" s="453"/>
      <c r="E330" s="453"/>
      <c r="F330" s="492"/>
      <c r="G330" s="453"/>
      <c r="H330" s="453"/>
      <c r="I330" s="488"/>
      <c r="J330" s="488"/>
      <c r="K330" s="453"/>
      <c r="M330" s="453"/>
      <c r="N330" s="453"/>
      <c r="O330" s="453"/>
      <c r="P330" s="453"/>
      <c r="Q330" s="453"/>
      <c r="R330" s="403"/>
      <c r="S330" s="960">
        <v>3</v>
      </c>
      <c r="T330" s="894"/>
      <c r="U330" s="895" t="s">
        <v>773</v>
      </c>
      <c r="V330" s="896"/>
      <c r="W330" s="894"/>
      <c r="X330" s="897" t="s">
        <v>774</v>
      </c>
      <c r="Y330" s="909">
        <v>139.6</v>
      </c>
      <c r="Z330" s="910"/>
      <c r="AA330" s="913">
        <f>AJ318</f>
        <v>0</v>
      </c>
      <c r="AB330" s="913"/>
      <c r="AC330" s="913">
        <f>+Y330-AA330</f>
        <v>139.6</v>
      </c>
      <c r="AD330" s="917"/>
      <c r="AE330" s="917"/>
      <c r="AF330" s="967"/>
      <c r="AG330" s="962"/>
      <c r="AH330" s="905"/>
      <c r="AI330" s="905"/>
      <c r="AJ330" s="906"/>
      <c r="AK330" s="892"/>
    </row>
    <row r="331" spans="2:37" x14ac:dyDescent="0.35">
      <c r="B331" s="487"/>
      <c r="C331" s="453"/>
      <c r="D331" s="453"/>
      <c r="E331" s="453"/>
      <c r="F331" s="492"/>
      <c r="G331" s="453"/>
      <c r="H331" s="453"/>
      <c r="I331" s="488"/>
      <c r="J331" s="488"/>
      <c r="K331" s="453"/>
      <c r="L331" s="453"/>
      <c r="M331" s="453"/>
      <c r="N331" s="453"/>
      <c r="O331" s="453"/>
      <c r="P331" s="453"/>
      <c r="Q331" s="453"/>
      <c r="R331" s="403"/>
      <c r="S331" s="958"/>
      <c r="T331" s="870"/>
      <c r="U331" s="869"/>
      <c r="V331" s="891"/>
      <c r="W331" s="870"/>
      <c r="X331" s="864"/>
      <c r="Y331" s="911"/>
      <c r="Z331" s="912"/>
      <c r="AA331" s="913"/>
      <c r="AB331" s="913"/>
      <c r="AC331" s="913"/>
      <c r="AD331" s="917"/>
      <c r="AE331" s="917"/>
      <c r="AF331" s="967"/>
      <c r="AG331" s="962"/>
      <c r="AH331" s="905"/>
      <c r="AI331" s="905"/>
      <c r="AJ331" s="906"/>
      <c r="AK331" s="892"/>
    </row>
    <row r="332" spans="2:37" x14ac:dyDescent="0.35">
      <c r="B332" s="487"/>
      <c r="C332" s="453"/>
      <c r="D332" s="453"/>
      <c r="E332" s="453"/>
      <c r="F332" s="492"/>
      <c r="G332" s="453"/>
      <c r="H332" s="453"/>
      <c r="I332" s="453"/>
      <c r="J332" s="453"/>
      <c r="K332" s="453"/>
      <c r="L332" s="453"/>
      <c r="M332" s="453"/>
      <c r="N332" s="453"/>
      <c r="O332" s="453"/>
      <c r="P332" s="453"/>
      <c r="Q332" s="453"/>
      <c r="R332" s="403"/>
      <c r="S332" s="960">
        <v>4</v>
      </c>
      <c r="T332" s="894"/>
      <c r="U332" s="895" t="s">
        <v>24</v>
      </c>
      <c r="V332" s="896"/>
      <c r="W332" s="894"/>
      <c r="X332" s="897" t="s">
        <v>770</v>
      </c>
      <c r="Y332" s="898">
        <f>+Y326</f>
        <v>379</v>
      </c>
      <c r="Z332" s="899"/>
      <c r="AA332" s="902">
        <v>218</v>
      </c>
      <c r="AB332" s="902"/>
      <c r="AC332" s="902">
        <f>+Y332-AA332</f>
        <v>161</v>
      </c>
      <c r="AD332" s="903"/>
      <c r="AE332" s="903"/>
      <c r="AF332" s="961"/>
      <c r="AG332" s="962"/>
      <c r="AH332" s="905"/>
      <c r="AI332" s="905"/>
      <c r="AJ332" s="906"/>
      <c r="AK332" s="892"/>
    </row>
    <row r="333" spans="2:37"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404"/>
      <c r="S333" s="958"/>
      <c r="T333" s="870"/>
      <c r="U333" s="869"/>
      <c r="V333" s="891"/>
      <c r="W333" s="870"/>
      <c r="X333" s="864"/>
      <c r="Y333" s="900"/>
      <c r="Z333" s="901"/>
      <c r="AA333" s="902"/>
      <c r="AB333" s="902"/>
      <c r="AC333" s="902"/>
      <c r="AD333" s="903"/>
      <c r="AE333" s="903"/>
      <c r="AF333" s="961"/>
      <c r="AG333" s="962"/>
      <c r="AH333" s="905"/>
      <c r="AI333" s="905"/>
      <c r="AJ333" s="906"/>
      <c r="AK333" s="892"/>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0">
        <v>5</v>
      </c>
      <c r="T334" s="894"/>
      <c r="U334" s="875" t="s">
        <v>634</v>
      </c>
      <c r="V334" s="923"/>
      <c r="W334" s="924"/>
      <c r="X334" s="402" t="s">
        <v>770</v>
      </c>
      <c r="Y334" s="903"/>
      <c r="Z334" s="925"/>
      <c r="AA334" s="902"/>
      <c r="AB334" s="902"/>
      <c r="AC334" s="902">
        <f>+Y334-AA334</f>
        <v>0</v>
      </c>
      <c r="AD334" s="903"/>
      <c r="AE334" s="903"/>
      <c r="AF334" s="961"/>
      <c r="AG334" s="962"/>
      <c r="AH334" s="905"/>
      <c r="AI334" s="905"/>
      <c r="AJ334" s="906"/>
      <c r="AK334" s="892"/>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5"/>
      <c r="T335" s="966"/>
      <c r="U335" s="926" t="s">
        <v>307</v>
      </c>
      <c r="V335" s="927"/>
      <c r="W335" s="928"/>
      <c r="X335" s="499" t="s">
        <v>770</v>
      </c>
      <c r="Y335" s="915"/>
      <c r="Z335" s="929"/>
      <c r="AA335" s="914"/>
      <c r="AB335" s="914"/>
      <c r="AC335" s="914">
        <f>+Y335-AA335</f>
        <v>0</v>
      </c>
      <c r="AD335" s="915"/>
      <c r="AE335" s="915"/>
      <c r="AF335" s="964"/>
      <c r="AG335" s="963"/>
      <c r="AH335" s="907"/>
      <c r="AI335" s="907"/>
      <c r="AJ335" s="908"/>
      <c r="AK335" s="89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79:Q80 O102:Q103 O114:Q115 C126:C127 O150:Q151 O161:P162 O215:Q216 O226:Q227 O237:Q238 O247:Q248 O257:Q258 O268:P268 O278:Q279 O290:P290">
    <cfRule type="containsText" dxfId="803" priority="783" operator="containsText" text="Hold">
      <formula>NOT(ISERROR(SEARCH("Hold",C79)))</formula>
    </cfRule>
  </conditionalFormatting>
  <conditionalFormatting sqref="O90:Q91">
    <cfRule type="cellIs" dxfId="802" priority="13" operator="equal">
      <formula>"Completed"</formula>
    </cfRule>
    <cfRule type="cellIs" dxfId="801" priority="9" operator="equal">
      <formula>"completedw"</formula>
    </cfRule>
    <cfRule type="cellIs" dxfId="800" priority="10" operator="equal">
      <formula>"HOLD"</formula>
    </cfRule>
    <cfRule type="cellIs" dxfId="799" priority="11" operator="equal">
      <formula>"ROW"</formula>
    </cfRule>
    <cfRule type="cellIs" dxfId="798" priority="12" operator="equal">
      <formula>"wip"</formula>
    </cfRule>
    <cfRule type="containsText" dxfId="797" priority="8" operator="containsText" text="Hold">
      <formula>NOT(ISERROR(SEARCH("Hold",O90)))</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14" priority="25"/>
    <cfRule type="duplicateValues" dxfId="3713" priority="26"/>
    <cfRule type="duplicateValues" dxfId="3712" priority="27"/>
    <cfRule type="duplicateValues" dxfId="3711" priority="28"/>
    <cfRule type="duplicateValues" dxfId="3710" priority="29"/>
  </conditionalFormatting>
  <conditionalFormatting sqref="B2:B23">
    <cfRule type="duplicateValues" dxfId="3709" priority="24"/>
  </conditionalFormatting>
  <conditionalFormatting sqref="B3:B23">
    <cfRule type="duplicateValues" dxfId="3708" priority="19"/>
    <cfRule type="duplicateValues" dxfId="3707" priority="20"/>
    <cfRule type="duplicateValues" dxfId="3706" priority="21"/>
    <cfRule type="duplicateValues" dxfId="3705" priority="22"/>
    <cfRule type="duplicateValues" dxfId="3704" priority="23"/>
  </conditionalFormatting>
  <conditionalFormatting sqref="E2:E9">
    <cfRule type="duplicateValues" dxfId="3703" priority="13"/>
    <cfRule type="duplicateValues" dxfId="3702" priority="14"/>
    <cfRule type="duplicateValues" dxfId="3701" priority="15"/>
    <cfRule type="duplicateValues" dxfId="3700" priority="16"/>
    <cfRule type="duplicateValues" dxfId="3699" priority="17"/>
    <cfRule type="duplicateValues" dxfId="3698" priority="18"/>
  </conditionalFormatting>
  <conditionalFormatting sqref="I2:I5">
    <cfRule type="duplicateValues" dxfId="3697" priority="7"/>
    <cfRule type="duplicateValues" dxfId="3696" priority="8"/>
    <cfRule type="duplicateValues" dxfId="3695" priority="9"/>
    <cfRule type="duplicateValues" dxfId="3694" priority="10"/>
    <cfRule type="duplicateValues" dxfId="3693" priority="11"/>
    <cfRule type="duplicateValues" dxfId="3692" priority="12"/>
  </conditionalFormatting>
  <conditionalFormatting sqref="I6:I15">
    <cfRule type="duplicateValues" dxfId="3691" priority="1"/>
    <cfRule type="duplicateValues" dxfId="3690" priority="2"/>
    <cfRule type="duplicateValues" dxfId="3689" priority="3"/>
    <cfRule type="duplicateValues" dxfId="3688" priority="4"/>
    <cfRule type="duplicateValues" dxfId="3687" priority="5"/>
    <cfRule type="duplicateValues" dxfId="3686"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2026-01-15T10:22:22Z</cp:lastPrinted>
  <dcterms:created xsi:type="dcterms:W3CDTF">2025-03-06T16:33:15Z</dcterms:created>
  <dcterms:modified xsi:type="dcterms:W3CDTF">2026-01-28T16:30:23Z</dcterms:modified>
</cp:coreProperties>
</file>